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ajimenezs\Documents\Mis Documentos\Mis Documentos\2017\Plan Anual de Compras 2017\Programa 779  Actividad Central\"/>
    </mc:Choice>
  </mc:AlternateContent>
  <bookViews>
    <workbookView xWindow="240" yWindow="1905" windowWidth="21195" windowHeight="8175"/>
  </bookViews>
  <sheets>
    <sheet name="Departamento" sheetId="1" r:id="rId1"/>
  </sheets>
  <definedNames>
    <definedName name="_xlnm._FilterDatabase" localSheetId="0" hidden="1">Departamento!$A$5:$W$260</definedName>
  </definedNames>
  <calcPr calcId="152511"/>
</workbook>
</file>

<file path=xl/calcChain.xml><?xml version="1.0" encoding="utf-8"?>
<calcChain xmlns="http://schemas.openxmlformats.org/spreadsheetml/2006/main">
  <c r="T260" i="1" l="1"/>
  <c r="V260" i="1" s="1"/>
  <c r="U259" i="1"/>
  <c r="T259" i="1"/>
  <c r="T258" i="1"/>
  <c r="V258" i="1" s="1"/>
  <c r="T257" i="1"/>
  <c r="V257" i="1" s="1"/>
  <c r="T256" i="1"/>
  <c r="V256" i="1" s="1"/>
  <c r="T255" i="1"/>
  <c r="V255" i="1" s="1"/>
  <c r="T254" i="1"/>
  <c r="V254" i="1" s="1"/>
  <c r="T253" i="1"/>
  <c r="V253" i="1" s="1"/>
  <c r="T252" i="1"/>
  <c r="V252" i="1" s="1"/>
  <c r="T251" i="1"/>
  <c r="V251" i="1" s="1"/>
  <c r="T250" i="1"/>
  <c r="V250" i="1" s="1"/>
  <c r="V249" i="1"/>
  <c r="V248" i="1"/>
  <c r="V259" i="1" l="1"/>
  <c r="T247" i="1"/>
  <c r="V216" i="1" l="1"/>
  <c r="V24" i="1" l="1"/>
  <c r="N153" i="1" l="1"/>
  <c r="N151" i="1"/>
  <c r="N149" i="1"/>
  <c r="N156" i="1"/>
  <c r="N41" i="1"/>
  <c r="T20" i="1" l="1"/>
  <c r="T32" i="1"/>
  <c r="T37" i="1"/>
  <c r="T38" i="1"/>
  <c r="T39" i="1"/>
  <c r="T40" i="1"/>
  <c r="T41" i="1"/>
  <c r="T43" i="1"/>
  <c r="T44" i="1"/>
  <c r="T45" i="1"/>
  <c r="T68" i="1"/>
  <c r="T101" i="1"/>
  <c r="T122" i="1"/>
  <c r="T123" i="1"/>
  <c r="T124" i="1"/>
  <c r="T125" i="1"/>
  <c r="T127" i="1"/>
  <c r="T128" i="1"/>
  <c r="T133" i="1"/>
  <c r="T134" i="1"/>
  <c r="T136" i="1"/>
  <c r="T138" i="1"/>
  <c r="T141" i="1"/>
  <c r="T143" i="1"/>
  <c r="T148" i="1"/>
  <c r="T154" i="1"/>
  <c r="T157" i="1"/>
  <c r="T161" i="1"/>
  <c r="T162" i="1"/>
  <c r="T171" i="1"/>
  <c r="T172" i="1"/>
  <c r="T173" i="1"/>
  <c r="T174" i="1"/>
  <c r="T175" i="1"/>
  <c r="T176" i="1"/>
  <c r="T177" i="1"/>
  <c r="T178" i="1"/>
  <c r="T179" i="1"/>
  <c r="T180" i="1"/>
  <c r="T190" i="1"/>
  <c r="T194" i="1"/>
  <c r="T195" i="1"/>
  <c r="T196" i="1"/>
  <c r="T222" i="1"/>
  <c r="T226" i="1"/>
  <c r="T228" i="1"/>
  <c r="T229" i="1"/>
  <c r="T230" i="1"/>
  <c r="T245" i="1"/>
  <c r="V6" i="1" l="1"/>
  <c r="V7" i="1"/>
  <c r="V8" i="1"/>
  <c r="V9" i="1"/>
  <c r="V10" i="1"/>
  <c r="V11" i="1"/>
  <c r="V12" i="1"/>
  <c r="V13" i="1"/>
  <c r="V14" i="1"/>
  <c r="V15" i="1"/>
  <c r="V16" i="1"/>
  <c r="V17" i="1"/>
  <c r="V18" i="1"/>
  <c r="V19" i="1"/>
  <c r="V20" i="1"/>
  <c r="V21" i="1"/>
  <c r="V22" i="1"/>
  <c r="V23" i="1"/>
  <c r="V25" i="1"/>
  <c r="V26" i="1"/>
  <c r="V27" i="1"/>
  <c r="V28" i="1"/>
  <c r="V29" i="1"/>
  <c r="V30" i="1"/>
  <c r="V31" i="1"/>
  <c r="V32" i="1"/>
  <c r="V33" i="1"/>
  <c r="V34" i="1"/>
  <c r="V35" i="1"/>
  <c r="V36" i="1"/>
  <c r="V37" i="1"/>
  <c r="V38" i="1"/>
  <c r="V39" i="1"/>
  <c r="V40" i="1"/>
  <c r="V41" i="1"/>
  <c r="V42" i="1"/>
  <c r="V43" i="1"/>
  <c r="V44" i="1"/>
  <c r="V45" i="1"/>
  <c r="V46" i="1"/>
  <c r="V47" i="1"/>
  <c r="V48" i="1"/>
  <c r="V49" i="1"/>
  <c r="V50" i="1"/>
  <c r="V51" i="1"/>
  <c r="V52" i="1"/>
  <c r="V53" i="1"/>
  <c r="V54" i="1"/>
  <c r="V55" i="1"/>
  <c r="V56" i="1"/>
  <c r="V57" i="1"/>
  <c r="V58" i="1"/>
  <c r="V59" i="1"/>
  <c r="V60" i="1"/>
  <c r="V61" i="1"/>
  <c r="V62" i="1"/>
  <c r="V63" i="1"/>
  <c r="V64" i="1"/>
  <c r="V65" i="1"/>
  <c r="V66" i="1"/>
  <c r="V67" i="1"/>
  <c r="V68" i="1"/>
  <c r="V69" i="1"/>
  <c r="V70" i="1"/>
  <c r="V71" i="1"/>
  <c r="V72" i="1"/>
  <c r="V73" i="1"/>
  <c r="V74" i="1"/>
  <c r="V75" i="1"/>
  <c r="V76" i="1"/>
  <c r="V77" i="1"/>
  <c r="V78" i="1"/>
  <c r="V79" i="1"/>
  <c r="V80" i="1"/>
  <c r="V81" i="1"/>
  <c r="V82" i="1"/>
  <c r="V83" i="1"/>
  <c r="V84" i="1"/>
  <c r="V85" i="1"/>
  <c r="V86" i="1"/>
  <c r="V87" i="1"/>
  <c r="V88" i="1"/>
  <c r="V89" i="1"/>
  <c r="V90" i="1"/>
  <c r="V91" i="1"/>
  <c r="V92" i="1"/>
  <c r="V93" i="1"/>
  <c r="V94" i="1"/>
  <c r="V95" i="1"/>
  <c r="V96" i="1"/>
  <c r="V97" i="1"/>
  <c r="V98" i="1"/>
  <c r="V99" i="1"/>
  <c r="V100" i="1"/>
  <c r="V101" i="1"/>
  <c r="V102" i="1"/>
  <c r="V103" i="1"/>
  <c r="V104" i="1"/>
  <c r="V105" i="1"/>
  <c r="V106" i="1"/>
  <c r="V107" i="1"/>
  <c r="V108" i="1"/>
  <c r="V109" i="1"/>
  <c r="V110" i="1"/>
  <c r="V111" i="1"/>
  <c r="V112" i="1"/>
  <c r="V113" i="1"/>
  <c r="V114" i="1"/>
  <c r="V115" i="1"/>
  <c r="V116" i="1"/>
  <c r="V117" i="1"/>
  <c r="V118" i="1"/>
  <c r="V119" i="1"/>
  <c r="V120" i="1"/>
  <c r="V121" i="1"/>
  <c r="V122" i="1"/>
  <c r="V123" i="1"/>
  <c r="V124" i="1"/>
  <c r="V125" i="1"/>
  <c r="V126" i="1"/>
  <c r="V127" i="1"/>
  <c r="V128" i="1"/>
  <c r="V129" i="1"/>
  <c r="V130" i="1"/>
  <c r="V131" i="1"/>
  <c r="V132" i="1"/>
  <c r="V133" i="1"/>
  <c r="V134" i="1"/>
  <c r="V135" i="1"/>
  <c r="V136" i="1"/>
  <c r="V137" i="1"/>
  <c r="V138" i="1"/>
  <c r="V139" i="1"/>
  <c r="V140" i="1"/>
  <c r="V141" i="1"/>
  <c r="V142" i="1"/>
  <c r="V143" i="1"/>
  <c r="V144" i="1"/>
  <c r="V145" i="1"/>
  <c r="V146" i="1"/>
  <c r="V147" i="1"/>
  <c r="V148" i="1"/>
  <c r="V149" i="1"/>
  <c r="V150" i="1"/>
  <c r="V151" i="1"/>
  <c r="V152" i="1"/>
  <c r="V153" i="1"/>
  <c r="V154" i="1"/>
  <c r="V155" i="1"/>
  <c r="V156" i="1"/>
  <c r="V157" i="1"/>
  <c r="V158" i="1"/>
  <c r="V159" i="1"/>
  <c r="V160" i="1"/>
  <c r="V161" i="1"/>
  <c r="V162" i="1"/>
  <c r="V163" i="1"/>
  <c r="V164" i="1"/>
  <c r="V165" i="1"/>
  <c r="V166" i="1"/>
  <c r="V167" i="1"/>
  <c r="V168" i="1"/>
  <c r="V169" i="1"/>
  <c r="V170" i="1"/>
  <c r="V171" i="1"/>
  <c r="V172" i="1"/>
  <c r="V173" i="1"/>
  <c r="V174" i="1"/>
  <c r="V175" i="1"/>
  <c r="V176" i="1"/>
  <c r="V177" i="1"/>
  <c r="V178" i="1"/>
  <c r="V179" i="1"/>
  <c r="V180" i="1"/>
  <c r="V181" i="1"/>
  <c r="V182" i="1"/>
  <c r="V183" i="1"/>
  <c r="V184" i="1"/>
  <c r="V185" i="1"/>
  <c r="V186" i="1"/>
  <c r="V187" i="1"/>
  <c r="V188" i="1"/>
  <c r="V189" i="1"/>
  <c r="V190" i="1"/>
  <c r="V191" i="1"/>
  <c r="V192" i="1"/>
  <c r="V193" i="1"/>
  <c r="V194" i="1"/>
  <c r="V195" i="1"/>
  <c r="V196" i="1"/>
  <c r="V197" i="1"/>
  <c r="V198" i="1"/>
  <c r="V199" i="1"/>
  <c r="V200" i="1"/>
  <c r="V201" i="1"/>
  <c r="V202" i="1"/>
  <c r="V203" i="1"/>
  <c r="V204" i="1"/>
  <c r="V205" i="1"/>
  <c r="V206" i="1"/>
  <c r="V207" i="1"/>
  <c r="V208" i="1"/>
  <c r="V209" i="1"/>
  <c r="V210" i="1"/>
  <c r="V211" i="1"/>
  <c r="V212" i="1"/>
  <c r="V213" i="1"/>
  <c r="V214" i="1"/>
  <c r="V215" i="1"/>
  <c r="V217" i="1"/>
  <c r="V218" i="1"/>
  <c r="V219" i="1"/>
  <c r="V220" i="1"/>
  <c r="V221" i="1"/>
  <c r="V222" i="1"/>
  <c r="V223" i="1"/>
  <c r="V224" i="1"/>
  <c r="V225" i="1"/>
  <c r="V226" i="1"/>
  <c r="V227" i="1"/>
  <c r="V228" i="1"/>
  <c r="V229" i="1"/>
  <c r="V230" i="1"/>
  <c r="V231" i="1"/>
  <c r="V232" i="1"/>
  <c r="V233" i="1"/>
  <c r="V234" i="1"/>
  <c r="V235" i="1"/>
  <c r="V236" i="1"/>
  <c r="V237" i="1"/>
  <c r="V238" i="1"/>
  <c r="V239" i="1"/>
  <c r="V240" i="1"/>
  <c r="V241" i="1"/>
  <c r="V242" i="1"/>
  <c r="V243" i="1"/>
  <c r="V244" i="1"/>
  <c r="V245" i="1"/>
  <c r="V246" i="1"/>
  <c r="V247" i="1"/>
</calcChain>
</file>

<file path=xl/sharedStrings.xml><?xml version="1.0" encoding="utf-8"?>
<sst xmlns="http://schemas.openxmlformats.org/spreadsheetml/2006/main" count="2421" uniqueCount="1074">
  <si>
    <t>001</t>
  </si>
  <si>
    <t>3</t>
  </si>
  <si>
    <t>000001</t>
  </si>
  <si>
    <t>000002</t>
  </si>
  <si>
    <t>000020</t>
  </si>
  <si>
    <t>005</t>
  </si>
  <si>
    <t>000040</t>
  </si>
  <si>
    <t>900</t>
  </si>
  <si>
    <t>000005</t>
  </si>
  <si>
    <t>000010</t>
  </si>
  <si>
    <t>000025</t>
  </si>
  <si>
    <t>000035</t>
  </si>
  <si>
    <t>000080</t>
  </si>
  <si>
    <t>000100</t>
  </si>
  <si>
    <t>000150</t>
  </si>
  <si>
    <t>000200</t>
  </si>
  <si>
    <t>000300</t>
  </si>
  <si>
    <t>015</t>
  </si>
  <si>
    <t>020</t>
  </si>
  <si>
    <t>025</t>
  </si>
  <si>
    <t>000003</t>
  </si>
  <si>
    <t>000030</t>
  </si>
  <si>
    <t>000210</t>
  </si>
  <si>
    <t>000240</t>
  </si>
  <si>
    <t>000540</t>
  </si>
  <si>
    <t>001050</t>
  </si>
  <si>
    <t>10103</t>
  </si>
  <si>
    <t>090201</t>
  </si>
  <si>
    <t>000015</t>
  </si>
  <si>
    <t>000500</t>
  </si>
  <si>
    <t>10199</t>
  </si>
  <si>
    <t>000400</t>
  </si>
  <si>
    <t>001000</t>
  </si>
  <si>
    <t>10201</t>
  </si>
  <si>
    <t>10202</t>
  </si>
  <si>
    <t>10203</t>
  </si>
  <si>
    <t>005470</t>
  </si>
  <si>
    <t>10204</t>
  </si>
  <si>
    <t>000060</t>
  </si>
  <si>
    <t>110</t>
  </si>
  <si>
    <t>10299</t>
  </si>
  <si>
    <t>080005</t>
  </si>
  <si>
    <t>10301</t>
  </si>
  <si>
    <t>070</t>
  </si>
  <si>
    <t>000220</t>
  </si>
  <si>
    <t>10303</t>
  </si>
  <si>
    <t>000070</t>
  </si>
  <si>
    <t>000090</t>
  </si>
  <si>
    <t>000120</t>
  </si>
  <si>
    <t>000600</t>
  </si>
  <si>
    <t>000800</t>
  </si>
  <si>
    <t>001300</t>
  </si>
  <si>
    <t>001800</t>
  </si>
  <si>
    <t>080405</t>
  </si>
  <si>
    <t>040</t>
  </si>
  <si>
    <t>045</t>
  </si>
  <si>
    <t>100</t>
  </si>
  <si>
    <t>001500</t>
  </si>
  <si>
    <t>010</t>
  </si>
  <si>
    <t>10306</t>
  </si>
  <si>
    <t>015000</t>
  </si>
  <si>
    <t>000110</t>
  </si>
  <si>
    <t>000135</t>
  </si>
  <si>
    <t>100701</t>
  </si>
  <si>
    <t>000061</t>
  </si>
  <si>
    <t>000105</t>
  </si>
  <si>
    <t>000180</t>
  </si>
  <si>
    <t>001601</t>
  </si>
  <si>
    <t>002500</t>
  </si>
  <si>
    <t>000021</t>
  </si>
  <si>
    <t>000160</t>
  </si>
  <si>
    <t>085</t>
  </si>
  <si>
    <t>000045</t>
  </si>
  <si>
    <t>000420</t>
  </si>
  <si>
    <t>000550</t>
  </si>
  <si>
    <t>001025</t>
  </si>
  <si>
    <t>001030</t>
  </si>
  <si>
    <t>003500</t>
  </si>
  <si>
    <t>090301</t>
  </si>
  <si>
    <t>075</t>
  </si>
  <si>
    <t>000340</t>
  </si>
  <si>
    <t>001005</t>
  </si>
  <si>
    <t>002200</t>
  </si>
  <si>
    <t>10406</t>
  </si>
  <si>
    <t>030</t>
  </si>
  <si>
    <t>035</t>
  </si>
  <si>
    <t>050</t>
  </si>
  <si>
    <t>055</t>
  </si>
  <si>
    <t>060</t>
  </si>
  <si>
    <t>065</t>
  </si>
  <si>
    <t>095</t>
  </si>
  <si>
    <t>120</t>
  </si>
  <si>
    <t>125</t>
  </si>
  <si>
    <t>140</t>
  </si>
  <si>
    <t>150</t>
  </si>
  <si>
    <t>155</t>
  </si>
  <si>
    <t>180</t>
  </si>
  <si>
    <t>185</t>
  </si>
  <si>
    <t>195</t>
  </si>
  <si>
    <t>000145</t>
  </si>
  <si>
    <t>001120</t>
  </si>
  <si>
    <t>10499</t>
  </si>
  <si>
    <t>000225</t>
  </si>
  <si>
    <t>000280</t>
  </si>
  <si>
    <t>000290</t>
  </si>
  <si>
    <t>000380</t>
  </si>
  <si>
    <t>080</t>
  </si>
  <si>
    <t>170</t>
  </si>
  <si>
    <t>240</t>
  </si>
  <si>
    <t>001900</t>
  </si>
  <si>
    <t>002800</t>
  </si>
  <si>
    <t>080805</t>
  </si>
  <si>
    <t>080820</t>
  </si>
  <si>
    <t>091101</t>
  </si>
  <si>
    <t>100401</t>
  </si>
  <si>
    <t>10601</t>
  </si>
  <si>
    <t>002060</t>
  </si>
  <si>
    <t>000004</t>
  </si>
  <si>
    <t>10702</t>
  </si>
  <si>
    <t>000007</t>
  </si>
  <si>
    <t>175</t>
  </si>
  <si>
    <t>000900</t>
  </si>
  <si>
    <t>10804</t>
  </si>
  <si>
    <t>090</t>
  </si>
  <si>
    <t>130</t>
  </si>
  <si>
    <t>145</t>
  </si>
  <si>
    <t>10805</t>
  </si>
  <si>
    <t>000580</t>
  </si>
  <si>
    <t>003160</t>
  </si>
  <si>
    <t>10807</t>
  </si>
  <si>
    <t>001060</t>
  </si>
  <si>
    <t>10808</t>
  </si>
  <si>
    <t>10899</t>
  </si>
  <si>
    <t>10999</t>
  </si>
  <si>
    <t>19905</t>
  </si>
  <si>
    <t>20101</t>
  </si>
  <si>
    <t>001400</t>
  </si>
  <si>
    <t>20102</t>
  </si>
  <si>
    <t>115</t>
  </si>
  <si>
    <t>160</t>
  </si>
  <si>
    <t>000460</t>
  </si>
  <si>
    <t>225</t>
  </si>
  <si>
    <t>265</t>
  </si>
  <si>
    <t>280</t>
  </si>
  <si>
    <t>300</t>
  </si>
  <si>
    <t>305</t>
  </si>
  <si>
    <t>310</t>
  </si>
  <si>
    <t>315</t>
  </si>
  <si>
    <t>000255</t>
  </si>
  <si>
    <t>006100</t>
  </si>
  <si>
    <t>20104</t>
  </si>
  <si>
    <t>007000</t>
  </si>
  <si>
    <t>000301</t>
  </si>
  <si>
    <t>081005</t>
  </si>
  <si>
    <t>20199</t>
  </si>
  <si>
    <t>000019</t>
  </si>
  <si>
    <t>001070</t>
  </si>
  <si>
    <t>000905</t>
  </si>
  <si>
    <t>008700</t>
  </si>
  <si>
    <t>20203</t>
  </si>
  <si>
    <t>20301</t>
  </si>
  <si>
    <t>Bisagras</t>
  </si>
  <si>
    <t>000740</t>
  </si>
  <si>
    <t>000610</t>
  </si>
  <si>
    <t>000039</t>
  </si>
  <si>
    <t>445</t>
  </si>
  <si>
    <t>20304</t>
  </si>
  <si>
    <t>001099</t>
  </si>
  <si>
    <t>435</t>
  </si>
  <si>
    <t>440</t>
  </si>
  <si>
    <t>011100</t>
  </si>
  <si>
    <t>20399</t>
  </si>
  <si>
    <t>395</t>
  </si>
  <si>
    <t>000201</t>
  </si>
  <si>
    <t>20402</t>
  </si>
  <si>
    <t>000561</t>
  </si>
  <si>
    <t>004410</t>
  </si>
  <si>
    <t>29901</t>
  </si>
  <si>
    <t>100011</t>
  </si>
  <si>
    <t>100012</t>
  </si>
  <si>
    <t>100015</t>
  </si>
  <si>
    <t>125010</t>
  </si>
  <si>
    <t>150010</t>
  </si>
  <si>
    <t>175015</t>
  </si>
  <si>
    <t>175020</t>
  </si>
  <si>
    <t>250005</t>
  </si>
  <si>
    <t>450010</t>
  </si>
  <si>
    <t>525010</t>
  </si>
  <si>
    <t>575020</t>
  </si>
  <si>
    <t>600005</t>
  </si>
  <si>
    <t>000804</t>
  </si>
  <si>
    <t>775010</t>
  </si>
  <si>
    <t>875010</t>
  </si>
  <si>
    <t>002725</t>
  </si>
  <si>
    <t>000535</t>
  </si>
  <si>
    <t>025010</t>
  </si>
  <si>
    <t>025015</t>
  </si>
  <si>
    <t>001902</t>
  </si>
  <si>
    <t>002415</t>
  </si>
  <si>
    <t>29902</t>
  </si>
  <si>
    <t>016540</t>
  </si>
  <si>
    <t>29903</t>
  </si>
  <si>
    <t>030015</t>
  </si>
  <si>
    <t>125030</t>
  </si>
  <si>
    <t>125040</t>
  </si>
  <si>
    <t>006020</t>
  </si>
  <si>
    <t>006080</t>
  </si>
  <si>
    <t>006160</t>
  </si>
  <si>
    <t>006310</t>
  </si>
  <si>
    <t>000281</t>
  </si>
  <si>
    <t>175056</t>
  </si>
  <si>
    <t>050021</t>
  </si>
  <si>
    <t>011039</t>
  </si>
  <si>
    <t>250075</t>
  </si>
  <si>
    <t>250080</t>
  </si>
  <si>
    <t>075010</t>
  </si>
  <si>
    <t>175075</t>
  </si>
  <si>
    <t>002525</t>
  </si>
  <si>
    <t>002530</t>
  </si>
  <si>
    <t>002535</t>
  </si>
  <si>
    <t>004920</t>
  </si>
  <si>
    <t>005410</t>
  </si>
  <si>
    <t>300010</t>
  </si>
  <si>
    <t>300015</t>
  </si>
  <si>
    <t>29904</t>
  </si>
  <si>
    <t>29905</t>
  </si>
  <si>
    <t>050010</t>
  </si>
  <si>
    <t>100010</t>
  </si>
  <si>
    <t>29999</t>
  </si>
  <si>
    <t>50103</t>
  </si>
  <si>
    <t>50104</t>
  </si>
  <si>
    <t>50106</t>
  </si>
  <si>
    <t>Alquiler De Equipo De Computo</t>
  </si>
  <si>
    <t>Alquiler De Boveda De Seguridad</t>
  </si>
  <si>
    <t>Contrato De Servicio De Agua Potable (Contrato Marco)</t>
  </si>
  <si>
    <t>Pago Servicio De Energía Eléctrica</t>
  </si>
  <si>
    <t>Derecho De Apartado Postal</t>
  </si>
  <si>
    <t>Contrato De Telecomunicaciones (Contrato Marco)</t>
  </si>
  <si>
    <t>Recoleccion De Desechos Bioinfecciosos</t>
  </si>
  <si>
    <t>Servicio De Informacion</t>
  </si>
  <si>
    <t>Contrato Servicio De Impresión, Encuadernación Y Otros (Contrato Marco)</t>
  </si>
  <si>
    <t>Servicio De Encuadernacion</t>
  </si>
  <si>
    <t>Diferencial Cambiario</t>
  </si>
  <si>
    <t>Servicio De Carga De Extintor</t>
  </si>
  <si>
    <t>Revision Tecnica Automotriz Obligatoria</t>
  </si>
  <si>
    <t>Servicio De Fumigacion</t>
  </si>
  <si>
    <t>Test Para Pruebas Sicologicas</t>
  </si>
  <si>
    <t>Pago De Pólizas</t>
  </si>
  <si>
    <t>Gaseosas</t>
  </si>
  <si>
    <t>Servicio De Catering (Actividades Protocolarias O Sociales)</t>
  </si>
  <si>
    <t>Mantenimiento Preventivo Y Correctivo P/Equipo De Refrigeracion</t>
  </si>
  <si>
    <t>Reparacion Y Mantenimiento De Vehiculos</t>
  </si>
  <si>
    <t>Reparacion Y Suministro De Repuestos P'Motocicleta</t>
  </si>
  <si>
    <t>Reparacion Y/O Mantenimiento De Montacargas</t>
  </si>
  <si>
    <t>Contrato Mantenimiento Y Reparación De Mobiliario Y Equipo Oficina</t>
  </si>
  <si>
    <t>Mantenimiento Preventivo Y Correctivo De Aire Acondicionado</t>
  </si>
  <si>
    <t>Mantenimiento, Reparacion Y Limpieza De Maquina Destructora De Papel</t>
  </si>
  <si>
    <t>Contrato De  Mantenimiento Y Soporte Técnico De Licencia</t>
  </si>
  <si>
    <t>Mantenimiento Y Reparacion De Equipo Medico</t>
  </si>
  <si>
    <t>Pago De Marchamo - Derecho De Circulacion</t>
  </si>
  <si>
    <t>Deducible De Poliza De Vehiculo</t>
  </si>
  <si>
    <t>Contrato Tarjetas Para Diesel (Contrato Marco)</t>
  </si>
  <si>
    <t>Alcohol De 70 Grados</t>
  </si>
  <si>
    <t>Atrovent Solucion</t>
  </si>
  <si>
    <t>Sales De Rehidratacion Oral</t>
  </si>
  <si>
    <t>Suero Oral En Polvo Para Desidratacion</t>
  </si>
  <si>
    <t>Suero Fisiologico</t>
  </si>
  <si>
    <t>Vacuna Anti-Haemophilus Influnzae</t>
  </si>
  <si>
    <t>Neomicina Con Bacitrocina Unguento</t>
  </si>
  <si>
    <t>Gel Para Electrocardiograma</t>
  </si>
  <si>
    <t>Yodo</t>
  </si>
  <si>
    <t>Tinta Para Numerador Automatico</t>
  </si>
  <si>
    <t>Tinta Para Sellos De Hule</t>
  </si>
  <si>
    <t>Hipoclorito De Sodio Al 6 % De Concentracion</t>
  </si>
  <si>
    <t>Gluconato De Clorhexidina 4%</t>
  </si>
  <si>
    <t>Azucar En Bolsita</t>
  </si>
  <si>
    <t>Cafe</t>
  </si>
  <si>
    <t>Te</t>
  </si>
  <si>
    <t>Galletas</t>
  </si>
  <si>
    <t>Sorbetos</t>
  </si>
  <si>
    <t>Crema Para Cafe En Bolsita</t>
  </si>
  <si>
    <t>Llavin De Doble Paso</t>
  </si>
  <si>
    <t>Llavin De Perilla, Con Llave</t>
  </si>
  <si>
    <t>Tornillo Todo Tipo</t>
  </si>
  <si>
    <t>Canasta Metalica Para Cable Utp</t>
  </si>
  <si>
    <t>Protector De Picos Con Siete Toma Corrientes</t>
  </si>
  <si>
    <t>Lampara Fluorescente</t>
  </si>
  <si>
    <t>Cable Tw/Thw/Thhn No. 12</t>
  </si>
  <si>
    <t>Cordon Telefonico 2 Pares</t>
  </si>
  <si>
    <t>Extensiones Electricas</t>
  </si>
  <si>
    <t>Balastro Para Tubo Fluorescente</t>
  </si>
  <si>
    <t>Canaleta Tipo Electrica</t>
  </si>
  <si>
    <t>Timbre Electrico</t>
  </si>
  <si>
    <t>Llave Para Lavatorio</t>
  </si>
  <si>
    <t>Inodoros</t>
  </si>
  <si>
    <t>Cielos Suspendidos</t>
  </si>
  <si>
    <t>Llanta</t>
  </si>
  <si>
    <t>Filtros Para Orinal</t>
  </si>
  <si>
    <t>Bateria Para Telefono Inalambrico</t>
  </si>
  <si>
    <t>Bandas De Hule No. 10</t>
  </si>
  <si>
    <t>Bandas De Hule No.12</t>
  </si>
  <si>
    <t>Bandas De Hule No. 18</t>
  </si>
  <si>
    <t>Banda De Hule No. 65</t>
  </si>
  <si>
    <t>Boligrafo Azul</t>
  </si>
  <si>
    <t>Boligrafos Negros</t>
  </si>
  <si>
    <t>Boligrafo Rojo</t>
  </si>
  <si>
    <t>Borrador</t>
  </si>
  <si>
    <t>Borrador Para Tinta Y Lapiz</t>
  </si>
  <si>
    <t>Borrador Para Pizarra Acrilica</t>
  </si>
  <si>
    <t>Borrador Tipo Lapicero</t>
  </si>
  <si>
    <t>Prensa Para Folder</t>
  </si>
  <si>
    <t>Cinta Adhesiva Magica, De 1.27 Cms</t>
  </si>
  <si>
    <t>Cinta Adhesiva Para Enmascarar (Masking Tape), De 1.27 Cms.</t>
  </si>
  <si>
    <t>Cinta Adhesiva Para Enmascarar (Masking Tape), De 3.81 Cms</t>
  </si>
  <si>
    <t>Cinta Adhesiva Para Enmascarar (Masking Tape), De 5.08 Cms</t>
  </si>
  <si>
    <t>Cinta Adhesiva Para Enmascarar (Masking Tape), De 6.97 Cms</t>
  </si>
  <si>
    <t>Cinta Adhesiva Plastica Transparente De 25 Mm</t>
  </si>
  <si>
    <t>Clip Tamaño Jumbo</t>
  </si>
  <si>
    <t>Clip Tipo Mariposa</t>
  </si>
  <si>
    <t>Clip No. 1</t>
  </si>
  <si>
    <t>Corrector Liquido</t>
  </si>
  <si>
    <t>Corrector Liquido Tipo Lapiz</t>
  </si>
  <si>
    <t>Chinches De Colores</t>
  </si>
  <si>
    <t>Engrapadora De Metal</t>
  </si>
  <si>
    <t>Fechadores Automaticos</t>
  </si>
  <si>
    <t>Fechador Manual Cuatro Bandas De Hule</t>
  </si>
  <si>
    <t>Goma Blanca</t>
  </si>
  <si>
    <t>Grapas Industriales</t>
  </si>
  <si>
    <t>Grapas Para Engrapadora Estandar</t>
  </si>
  <si>
    <t>Portaminas De 0.7 Mm</t>
  </si>
  <si>
    <t>Portaminas De 0.5 Mm</t>
  </si>
  <si>
    <t>Lapiz Mina Negra</t>
  </si>
  <si>
    <t>Lapiz Bicolor Grueso</t>
  </si>
  <si>
    <t>Maquina Sacapuntas Manual</t>
  </si>
  <si>
    <t>Marcador Fosforescente, Punta Fina Color A Escoger</t>
  </si>
  <si>
    <t>Marcador Fosforescente, Punta Gruesa, Color A Escoger</t>
  </si>
  <si>
    <t>Marcador Para Pizarra Acrilica, Punta Redonda, Color A Escoger</t>
  </si>
  <si>
    <t>Marcador Permanente</t>
  </si>
  <si>
    <t>Numerador Automatico</t>
  </si>
  <si>
    <t>Perforadoras Medianas De Metal, De 2 Huecos</t>
  </si>
  <si>
    <t>Refuerzo Para Perforaciones</t>
  </si>
  <si>
    <t>Sacagrapa De Metal Y Polietileno</t>
  </si>
  <si>
    <t>Tijera Grande</t>
  </si>
  <si>
    <t>Pluma De 0.5 Mm</t>
  </si>
  <si>
    <t>Portasellos Metalico</t>
  </si>
  <si>
    <t>Sello De Hule</t>
  </si>
  <si>
    <t>Archivador De Discos Compactos</t>
  </si>
  <si>
    <t>Cinta Impresora Para Maquina De Escribir Brother</t>
  </si>
  <si>
    <t>Cinta Correctora Para Maquina De Escribir Brother</t>
  </si>
  <si>
    <t>Cinta Impresora Epson Lq570</t>
  </si>
  <si>
    <t>Cinta Para Reloj Marcador</t>
  </si>
  <si>
    <t>Cinta Impresora Calculadora Estandar</t>
  </si>
  <si>
    <t>Portaclip Magnetico</t>
  </si>
  <si>
    <t>Gomero Tipo Lapiz</t>
  </si>
  <si>
    <t>Disco Dvd</t>
  </si>
  <si>
    <t>Disco Compacto En Blanco Regrabable</t>
  </si>
  <si>
    <t>Cinta Engomada Para Encuadernacion, De 2.54 Cms De Ancho</t>
  </si>
  <si>
    <t>Cinta Engomada Para Encuadernacion, De 3.81 Cms De Ancho</t>
  </si>
  <si>
    <t>Apoya O Descansa Muñecas Para Teclado</t>
  </si>
  <si>
    <t>Folder Plastico</t>
  </si>
  <si>
    <t>Portafolio Con Prensa</t>
  </si>
  <si>
    <t>Cejillas Plasticas</t>
  </si>
  <si>
    <t>Forro Plastico</t>
  </si>
  <si>
    <t>Porta Documentos</t>
  </si>
  <si>
    <t>Humedecedor De Dedos</t>
  </si>
  <si>
    <t>Tabla Con Clip</t>
  </si>
  <si>
    <t>Sobre Plastico Para Cd</t>
  </si>
  <si>
    <t>Llave Maya</t>
  </si>
  <si>
    <t>Almohadilla Para Mouse Con Descansa Muñeca</t>
  </si>
  <si>
    <t>Resorte Plastico Para Encuadernar</t>
  </si>
  <si>
    <t>Aguja Para Sutura 4-0, Incluyendo El Hilo</t>
  </si>
  <si>
    <t>Algodon En Rodillos</t>
  </si>
  <si>
    <t>Aplicador De Garganta (Baja Lenguas)</t>
  </si>
  <si>
    <t>Esparadrapo Poroso</t>
  </si>
  <si>
    <t>Gasa  Uso Medico</t>
  </si>
  <si>
    <t>Jeringa Descartable</t>
  </si>
  <si>
    <t>Jeringa Descartable Sin Aguja</t>
  </si>
  <si>
    <t>Guantes Desechables Uso Medico</t>
  </si>
  <si>
    <t>Guantes Esterilizados Para Uso Quirurgico.</t>
  </si>
  <si>
    <t>Tira Reactiva Para Glucometro</t>
  </si>
  <si>
    <t>Cateter Intravenoso</t>
  </si>
  <si>
    <t>Venda Elastica</t>
  </si>
  <si>
    <t>Microporo</t>
  </si>
  <si>
    <t>Papel Sabana Para Camilla</t>
  </si>
  <si>
    <t>Tobillera</t>
  </si>
  <si>
    <t>Curita</t>
  </si>
  <si>
    <t>Lancetas Para Glicemias</t>
  </si>
  <si>
    <t>Rodillera Uso Medico</t>
  </si>
  <si>
    <t>Manguera Transfusion De Suero</t>
  </si>
  <si>
    <t>Archivadores De Carton Tamaño Carta</t>
  </si>
  <si>
    <t>Archivadores De Carton Tamaño Oficio</t>
  </si>
  <si>
    <t>Carpetas Colgantes Tamaño Oficio</t>
  </si>
  <si>
    <t>Carpetas De Manila Tamaño Carta</t>
  </si>
  <si>
    <t>Carpetas Manila Tamaño Oficio</t>
  </si>
  <si>
    <t>Libros De Actas, De 100 Folios</t>
  </si>
  <si>
    <t>Libros De Actas, De 200 Folios</t>
  </si>
  <si>
    <t>Ley General De La Administracion Publica</t>
  </si>
  <si>
    <t>Ley De La Administracion Financiera De La Republica</t>
  </si>
  <si>
    <t>Ley De Contratacion Administrativa Y Su Reglamento</t>
  </si>
  <si>
    <t>Libro "Codigo De Trabajo Y Legislacion"</t>
  </si>
  <si>
    <t>Libro "Constitucion Politica De Costa Rica"</t>
  </si>
  <si>
    <t>Libro "Ley De Jurisdiccion Constitucional"</t>
  </si>
  <si>
    <t>Codigo Procesal</t>
  </si>
  <si>
    <t>Ley Sobre Enriquecimiento De Servidores</t>
  </si>
  <si>
    <t>Ley De Transito</t>
  </si>
  <si>
    <t>Diccionario De La Lengua Española Enciclopedico</t>
  </si>
  <si>
    <t>Diccionario De Ciencias Juridicas, Politicas Y Sociales</t>
  </si>
  <si>
    <t>Papel Bond De 90 Grs., Tamaño Oficio</t>
  </si>
  <si>
    <t>Papel Bond Blanco Y En Colores, Tamaño Carta</t>
  </si>
  <si>
    <t>Papel Bond Blanco, 75 Grs., Tamaño Carta, Original Y Fotocopiadora</t>
  </si>
  <si>
    <t>Cuaderno Rayado Comun, De 80 Hojas</t>
  </si>
  <si>
    <t>Cuaderno Rayado Comun, De 200 Hojas</t>
  </si>
  <si>
    <t>Cuaderno De Resortes, De 200 Hojas</t>
  </si>
  <si>
    <t>Cuadernos De Resortes De 80 Hojas, De 21 X 27 Cms.</t>
  </si>
  <si>
    <t>Libreta Indice Telefonico</t>
  </si>
  <si>
    <t>Libretas De Resortes De 80 Hojas</t>
  </si>
  <si>
    <t>Block Para Notas Adhesivas En La Parte Superior --Quita Y Pon--</t>
  </si>
  <si>
    <t>Block Rayado Comun, De 100 Hojas</t>
  </si>
  <si>
    <t>Cartulina Bristol, Color Y Medidas A Escoger</t>
  </si>
  <si>
    <t>Cartulina Satinada Color Y Medidas A Escoger</t>
  </si>
  <si>
    <t>Cartulina Imitacion Cuero, Color Y Medidas A Escoger</t>
  </si>
  <si>
    <t>Sobre Blanco, Tamaño Carta</t>
  </si>
  <si>
    <t>Sobres Blancos Tamaño Oficio</t>
  </si>
  <si>
    <t>Sobre De Manila No. 02 De 7 X 10 Cms</t>
  </si>
  <si>
    <t>Sobre De Manila No. 2.5 De 8 X 11.6 Cms</t>
  </si>
  <si>
    <t>Sobre De Manila De No. 04 De 9.5 X 16.5 Cms</t>
  </si>
  <si>
    <t>Sobre De Manila No. 10, De 22.8 X 30. 5 Cms</t>
  </si>
  <si>
    <t>Sobre De Manila No. 14 De 25 X 38 Cms.</t>
  </si>
  <si>
    <t>Sobre De Manila No. 15 De 30.5 X 39.3 Cms</t>
  </si>
  <si>
    <t>Sobre De Manila No. 17 De 37 X 44.5 Cms</t>
  </si>
  <si>
    <t>Sobres Membretados</t>
  </si>
  <si>
    <t>Sobre Manila No. 9, Tamaño Carta, 23 X 30.5 Cms.</t>
  </si>
  <si>
    <t>Sobre De Manila, No. 13, Tamaño Oficio, 25.5 X 33 Cms.</t>
  </si>
  <si>
    <t>Servilletas Desechables</t>
  </si>
  <si>
    <t>Cinta De Papel P/Maquina Sumadora, De 5.72 Cms</t>
  </si>
  <si>
    <t>Papel Higienico</t>
  </si>
  <si>
    <t>Papel Higienico Tipo Jumbo (Dispensador)</t>
  </si>
  <si>
    <t>Papel Carbon Tamaño Carta</t>
  </si>
  <si>
    <t>Papel Kimberly De 21.59 X 27.94 Cms</t>
  </si>
  <si>
    <t>Papel Construccion</t>
  </si>
  <si>
    <t>Bandera De Costa Rica, De Papel</t>
  </si>
  <si>
    <t>Escudos De Papel</t>
  </si>
  <si>
    <t>Campanas De Papel</t>
  </si>
  <si>
    <t>Guirnaldas De Papel</t>
  </si>
  <si>
    <t>Sobre De Manila Tamaño Oficio, Cierre Metalico.</t>
  </si>
  <si>
    <t>Cajas De Carton</t>
  </si>
  <si>
    <t>Separadores De Hojas De Portafolio</t>
  </si>
  <si>
    <t>Toallas Desechables De Papel</t>
  </si>
  <si>
    <t>Toallas Para Manos Color A Escoger</t>
  </si>
  <si>
    <t>Zapato De Trabajo</t>
  </si>
  <si>
    <t>Manta Drill 100% Algodon</t>
  </si>
  <si>
    <t>Cera Liquida</t>
  </si>
  <si>
    <t>Cera En Pasta</t>
  </si>
  <si>
    <t>Cera Abrillantadora Para Pisos</t>
  </si>
  <si>
    <t>Hisopo Para Inodoro</t>
  </si>
  <si>
    <t>Desinfectante Abrillantador</t>
  </si>
  <si>
    <t>Desinfectante En Pastilla Para Inodoro</t>
  </si>
  <si>
    <t>Esponja De Fibra, Lavaplatos</t>
  </si>
  <si>
    <t>Detergente En Polvo</t>
  </si>
  <si>
    <t>Jabon Cilindrico Lavaplatos</t>
  </si>
  <si>
    <t>Jabon Lavaplatos En Crema De 300 Gramos</t>
  </si>
  <si>
    <t>Jabon Liquido Bactericida Para Manos</t>
  </si>
  <si>
    <t>Desodorante Ambiental En Aerosol</t>
  </si>
  <si>
    <t>Bolsa Plastica Para Basura</t>
  </si>
  <si>
    <t>Bolsa Grande Para Basura (60.9 X 76.2 Cms).</t>
  </si>
  <si>
    <t>Bolsa Para Basura, Tipo Jardin, 10 Uds. Aprox.</t>
  </si>
  <si>
    <t>Cloro Liquido</t>
  </si>
  <si>
    <t>Guantes De Hule Para Aseo</t>
  </si>
  <si>
    <t>Bateria Alcalina Aa</t>
  </si>
  <si>
    <t>Bateria Alcalina 9V</t>
  </si>
  <si>
    <t>Guantes De Latex</t>
  </si>
  <si>
    <t>Agua Destilada</t>
  </si>
  <si>
    <t>Telefono Inalambrico</t>
  </si>
  <si>
    <t>Archivadores Moviles</t>
  </si>
  <si>
    <t>Silla De Espera</t>
  </si>
  <si>
    <t>Calculadora Electrica  Para Escritorio</t>
  </si>
  <si>
    <t>Ventilador De Pared</t>
  </si>
  <si>
    <t>Ventilador De Pie</t>
  </si>
  <si>
    <t>Ventilador Tipo Columna</t>
  </si>
  <si>
    <t>Cepillo Electrico</t>
  </si>
  <si>
    <t>Reloj Marcador De Correspondencia</t>
  </si>
  <si>
    <t>Grabadora Tipo Periodista</t>
  </si>
  <si>
    <t>Trituradoras Uso Oficina</t>
  </si>
  <si>
    <t>Camilla Ginecologica</t>
  </si>
  <si>
    <t>Glucometro</t>
  </si>
  <si>
    <t>Obj. 9</t>
  </si>
  <si>
    <t>Obj. 10</t>
  </si>
  <si>
    <t>Unidad de Medida</t>
  </si>
  <si>
    <t>Articulo</t>
  </si>
  <si>
    <t>Cant. Total</t>
  </si>
  <si>
    <t>Precio Unt.</t>
  </si>
  <si>
    <t>Precio Total</t>
  </si>
  <si>
    <t>PLAN ANUAL DE COMPRAS PERIODO 2017</t>
  </si>
  <si>
    <t>ARCHIVO CENTRAL</t>
  </si>
  <si>
    <t>REGISTRO Y CONTROL</t>
  </si>
  <si>
    <t>ORG. Y EMPLEO</t>
  </si>
  <si>
    <t>GESTIÓN DESARROLLO</t>
  </si>
  <si>
    <t>GESTIÓN AMBIENTE LABORAL</t>
  </si>
  <si>
    <t>LITRO</t>
  </si>
  <si>
    <t>UNIDAD</t>
  </si>
  <si>
    <t>LITROS</t>
  </si>
  <si>
    <t>AUDITORIA</t>
  </si>
  <si>
    <t>CONTRALORÍA</t>
  </si>
  <si>
    <t>METROS</t>
  </si>
  <si>
    <t>DIRECCIÓN FINANCIERA</t>
  </si>
  <si>
    <t>10703</t>
  </si>
  <si>
    <t>Gastos de Representación Institucional</t>
  </si>
  <si>
    <t>CODIGO SIGAF</t>
  </si>
  <si>
    <t>CODIGO MER-LINK</t>
  </si>
  <si>
    <t>CODIGO IDENTIFICACIÓN</t>
  </si>
  <si>
    <t xml:space="preserve">82121903  </t>
  </si>
  <si>
    <t>92035458</t>
  </si>
  <si>
    <t>CODIGO CLASIFICACIÓN</t>
  </si>
  <si>
    <t>44121604</t>
  </si>
  <si>
    <t>90014914</t>
  </si>
  <si>
    <t>51191602</t>
  </si>
  <si>
    <t>92019271</t>
  </si>
  <si>
    <t>51201608</t>
  </si>
  <si>
    <t>90021644</t>
  </si>
  <si>
    <t>92083258</t>
  </si>
  <si>
    <t>51382901</t>
  </si>
  <si>
    <t>92076524</t>
  </si>
  <si>
    <t>51281618</t>
  </si>
  <si>
    <t>92074701</t>
  </si>
  <si>
    <t>42201708</t>
  </si>
  <si>
    <t>90015640</t>
  </si>
  <si>
    <t>51472901</t>
  </si>
  <si>
    <t>92049660</t>
  </si>
  <si>
    <t>YODO SALICILICO AL 2%, DE USO EXTERNO, ENVASE 1 L</t>
  </si>
  <si>
    <t>DESCRIPCIÓN MER-LINK</t>
  </si>
  <si>
    <t>ATROVENT FRASCO P/NEBULIZAR</t>
  </si>
  <si>
    <t>ELECTROLITOS DE CLORURO DE SODIO, ORAL, SOBRE 6.8 g</t>
  </si>
  <si>
    <t>GLUCOSAMINA, SUERO ORAL, CAJA 50 SOBRES, CONTENIDO 6,8 g, VARIOS SABORES</t>
  </si>
  <si>
    <t>SUERO FISIOLOGICO DE CLORURO DE SODIO AL 9 %, SOLUCION INYECTABLE, PRESENTACION BOLSA 500 mL, PARA REHIDRATACION</t>
  </si>
  <si>
    <t>VACUNA ANTIGRIPAL</t>
  </si>
  <si>
    <t>NEOMICINA BACITRACINA EN CREMA, CONTENIDO 15 g UTILIZADA PARA TRATAR INFECCIONES DE LA PIEL</t>
  </si>
  <si>
    <t>GEL PREPARADO LUBRICANTE (JALEA ELECTROLITICA) PARA ELECTROCARDIOGRAMA PRESENTACION BOTELLA DE 1 L</t>
  </si>
  <si>
    <t>44121905</t>
  </si>
  <si>
    <t>92042014</t>
  </si>
  <si>
    <t>TINTA PARA SELLO FECHADOR BASE ACEITE COLOR A ELEGIR SECADO RAPIDO</t>
  </si>
  <si>
    <t>12171703</t>
  </si>
  <si>
    <t>90007662</t>
  </si>
  <si>
    <t>TINTA COLOR NEGRO PARA SELLO DE HULE, DE 30 ML, ± 5 ML.</t>
  </si>
  <si>
    <t>12141901</t>
  </si>
  <si>
    <t>92002552</t>
  </si>
  <si>
    <t>CLORO LIQUIDO EN PRESENTACIÓN DE 3.785 LITROS</t>
  </si>
  <si>
    <t>51472802</t>
  </si>
  <si>
    <t>92088908</t>
  </si>
  <si>
    <t>GLUCONATO DE CLORHEXIDINA AL 4%, BACTERICIDA DE AMPLIO ESPECTRO, USO TOPICO, PRESENTACION 3,785 L (1 Gal)</t>
  </si>
  <si>
    <t>50161509</t>
  </si>
  <si>
    <t>90013456</t>
  </si>
  <si>
    <t>AZUCAR SOBRE DE 5 G</t>
  </si>
  <si>
    <t>50201706</t>
  </si>
  <si>
    <t>92085063</t>
  </si>
  <si>
    <t>CAFE EN POLVO, PRESENTACION PAQUETE 500 g, TIPO OSCURO, CALIDAD EXPORTACION, 100% CAFE DE COSTA RICA</t>
  </si>
  <si>
    <t>50201713</t>
  </si>
  <si>
    <t>50181905</t>
  </si>
  <si>
    <t>90101337</t>
  </si>
  <si>
    <t>GALLETA DULCE TIPO SORBETO (WAFFER), PRESENTACION EN PAQUETES DE 12 UNIDADES, PESO APROXIMADO POR PAQUETITO DE 0,300 kg, CADA PAQUETITO CON CUATRO GALLETAS</t>
  </si>
  <si>
    <t>50201714</t>
  </si>
  <si>
    <t>92093906</t>
  </si>
  <si>
    <t>CREMA PARA CAFE, DE 3 g, POR UNIDAD</t>
  </si>
  <si>
    <t>31162403</t>
  </si>
  <si>
    <t>92043969</t>
  </si>
  <si>
    <t>BISAGRA DE BRONCE SATINADO, LARGO 50,8 mm X 50,8 mm DE ANCHO</t>
  </si>
  <si>
    <t>46171503</t>
  </si>
  <si>
    <t>92069357</t>
  </si>
  <si>
    <t>CERRADURA (LLAVIN) DOBLE PASO DERECHO, CILINDRO DE LATÓN MACIZO Y SEIS PINES.</t>
  </si>
  <si>
    <t>92038773</t>
  </si>
  <si>
    <t>CERRADURA DE POMO TIPO PERILLA CON LLAVE Y BOTÓN PARA USO INTERNO, COLOR ACERO INOXIDABLE SATINADO, APERTURA DE 45 GRADOS EN PUERTAS DERECHAS E IZQUIERDAS DE 35 mm A 45 mm DE ESPESOR, PASADOR AJUSTABLE DE 60 mm A 70 mm, CON 3 LLAVES, 1 PESTILLO Y 1 RECIBIDOR.</t>
  </si>
  <si>
    <t>31161521</t>
  </si>
  <si>
    <t>92092126</t>
  </si>
  <si>
    <t>TORNILLO, DE ACERO GALVANIZADO, CABEZA REDONDA, ROSCA ORDINARIA, DE 12,7 mm (1/2 Pulg) DE DIAMETRO X 140 mm DE LARGO, PARA CARROCERIA</t>
  </si>
  <si>
    <t>39131706</t>
  </si>
  <si>
    <t>92076538</t>
  </si>
  <si>
    <t>DUCTO METALICO, DE 7,62 cm X 7,62 cm (3 Pulg X 3 Pulg), DE LAMINA ESMALTADA CON TAPA AVISAGRADA DE 2,44 m DE LARGO, PARA CABLES ELECTRICOS</t>
  </si>
  <si>
    <t>92072911</t>
  </si>
  <si>
    <t>39121031</t>
  </si>
  <si>
    <t>PROTECTOR DE PICOS (REGLETA) DE 6 TOMAS, AMPERAJE 15 A, VOLTAJE 125 V</t>
  </si>
  <si>
    <t>39101605</t>
  </si>
  <si>
    <t>92036523</t>
  </si>
  <si>
    <t>LAMPARA (LUMINARIA) FLUORESCENTE , TIPO PARCHE, F032 TANDEM, DE 2 TUBOS, DE 120/240 VAC.</t>
  </si>
  <si>
    <t>26121613</t>
  </si>
  <si>
    <t>92044593</t>
  </si>
  <si>
    <t>CABLE ELECTRICO DE COBRE FORRADO THHN COLOR NARANJA # 12. CERTIFICADO UL</t>
  </si>
  <si>
    <t>26121616</t>
  </si>
  <si>
    <t>92076842</t>
  </si>
  <si>
    <t>CABLE TELEFONICO, TIPO PLANO, DE 4 HILOS CONDUCTORES, 2 PARES, 24 AWG, COBERTOR COLOR BLANCO EN PVC</t>
  </si>
  <si>
    <t>39121440</t>
  </si>
  <si>
    <t>92043558</t>
  </si>
  <si>
    <t>EXTENSION ELECTRICA DE CABLE DE COBRE CON FORRO PLASTICO DE 15 m DE LARGO, 15 A 125 V</t>
  </si>
  <si>
    <t>39101901</t>
  </si>
  <si>
    <t>90002980</t>
  </si>
  <si>
    <t>BALASTRO ELECTRONICO DE 277 VOLTIOS PARA LAMPARA FLUORESCENTE DE 32 WATTS, 2 TUBOS, T-8.</t>
  </si>
  <si>
    <t>39131711</t>
  </si>
  <si>
    <t>92084445</t>
  </si>
  <si>
    <t>CANALETA PLASTICA, MEDIDAS LONGITUD 2,10 m ANCHO 25,4 mm ESPESOR 12,7 mm, COLOR BLANCO</t>
  </si>
  <si>
    <t>46171618</t>
  </si>
  <si>
    <t>92036780</t>
  </si>
  <si>
    <t>TIMBRE DE PUERTA, DE PARCHE, CON SONIDO TIPO DING DONG 120VAC</t>
  </si>
  <si>
    <t>30181519</t>
  </si>
  <si>
    <t>92090757</t>
  </si>
  <si>
    <t>GRIFO (LLAVE) CROMADA, TIPO PUSH, ENTRADA MACHO DE 12,70 mm, PARA PASO DE AGUA DE LAVATORIO</t>
  </si>
  <si>
    <t>30181505</t>
  </si>
  <si>
    <t>90017310</t>
  </si>
  <si>
    <t>INODORO PORCELANA BLANCO ESTANDAR</t>
  </si>
  <si>
    <t>30161602</t>
  </si>
  <si>
    <t>92013299</t>
  </si>
  <si>
    <t>LAMINA O PANEL DE FIBRA MINERAL, MEDIDAS 610 mm (0,61 m) ANCHO X 1220 mm (1,22 m) LARGO X 22 mm GROSOR, NIVEL DE RESONANCIA ACUSTICA 0,55 (±2%) PARA CIELO</t>
  </si>
  <si>
    <t>25172504</t>
  </si>
  <si>
    <t>92004331</t>
  </si>
  <si>
    <t>LLANTA PARA VEHICULO LIVIANO 215/70R16 DE 6 CAPAS</t>
  </si>
  <si>
    <t>30181605</t>
  </si>
  <si>
    <t>92078053</t>
  </si>
  <si>
    <t>CARTUCHO DE REEMPLAZO PARA ORINAL LIBRE DE AGUA CON BARRERA LIQUIDA NO MENOS DE 50,8 mm Y NO MAS DE 101,6 mm DE PROFUNDIDAD CON SELLO DE OLORES Y ACEITES BIODEGRADABLES VIDA UTIL PARA 7000 USOS APROXIMADAMENTE</t>
  </si>
  <si>
    <t>26111711</t>
  </si>
  <si>
    <t>92078763</t>
  </si>
  <si>
    <t>BATERIA DE LITIO TIPO RECARGABLE, VOLTAJE 3,7 V, POTENCIA DE 1700 MAH, PARA TELEFONO INALAMBRICO</t>
  </si>
  <si>
    <t>44122101</t>
  </si>
  <si>
    <t>92068171</t>
  </si>
  <si>
    <t>BANDA DE HULE #10, ELABORADA EN CAUCHO NATURAL PRESENTACIÓN EN PAQUETES DE 500 g +- 50 g</t>
  </si>
  <si>
    <t>92068172</t>
  </si>
  <si>
    <t>BANDA DE HULE #18, DE CAUCHO 100% NATURAL, ALTA RESISTENCIA AL ESTIRAMIENTO, FLEXIBLIDAD MAXIMA DE 1 A 4,375 VECES SU TAMAÑO EN REPOSO. PRESENTACIÓN EN PAQUETES DE 100 g</t>
  </si>
  <si>
    <t>92014520</t>
  </si>
  <si>
    <t>BANDAS DE HULE (LIGAS) EN PAQUETES DE 500 UNIDADES</t>
  </si>
  <si>
    <t>44171701</t>
  </si>
  <si>
    <t>90030976</t>
  </si>
  <si>
    <t>Bolígrafos desechables, tapa con clip del color de la tinta, cuerpo transparente, con punta de metal sin rosca, tinta elaborada con base en agua, punta de bola lubricada de manera que brinde un flujo constante de tinta sin derrame de esta, de trazo permanente, en cajas de 12 unidades.</t>
  </si>
  <si>
    <t>Bolígrafo desechable, con punta de metal sin rosca, tinta elaborada con base en agua, punta de bola lubricada de manera que brinde un flujo constante de tinta sin derrame de esta, de trazo permanente,</t>
  </si>
  <si>
    <t>90030971</t>
  </si>
  <si>
    <t>Punta de bola lubricada de manera que brinde un flujo constante de tinta sin derrame de esta, de trazo permanente</t>
  </si>
  <si>
    <t>90030964</t>
  </si>
  <si>
    <t>44121804</t>
  </si>
  <si>
    <t>92036002</t>
  </si>
  <si>
    <t>BORRADOR CORRIENTE PARA LAPIZ DE MINA DE GRAFITO DE 6 X 2 X 1 cm (+/- 5 mm), BORRADO SUAVE, CAUCHO NATURAL, CON COBERTOR DE CARTÓN PREFERIBLEMENTE</t>
  </si>
  <si>
    <t>92027494</t>
  </si>
  <si>
    <t>BORRADOR DE TINTA Y GRAFITO 4CM DE LARGO X 2CM DE ANCHO</t>
  </si>
  <si>
    <t>92069902</t>
  </si>
  <si>
    <t>BORRADOR TIPO LAPICERO, COLOR BLANCO, QUE NO MANCHE, TAMAÑO 8 cm (+/- 5 cm) X 6,85 mm (+/- 5 mm).</t>
  </si>
  <si>
    <t>44111912</t>
  </si>
  <si>
    <t>90027494</t>
  </si>
  <si>
    <t>Borrador para pizarra (acrílica) con empuñadura de madera y con dimensiones 13.5cm de largo X 5.5cm de ancho x 4cm de grueso.</t>
  </si>
  <si>
    <t>44122118</t>
  </si>
  <si>
    <t>90002585</t>
  </si>
  <si>
    <t>PRENSAS PARA FOLDERS (FASTENER) PRENSA DE METAL PARA FOLDER DE 80 MM, LA CAJA DEBE CONTENER 50 JUEGOS, PRESENTACION EN CAJAS.</t>
  </si>
  <si>
    <t>31201503</t>
  </si>
  <si>
    <t>92014769</t>
  </si>
  <si>
    <t>CINTA DE ENMASCARAR (MASKING TAPE) DE 1,27 CM (1/2")</t>
  </si>
  <si>
    <t>92050511</t>
  </si>
  <si>
    <t>CINTA ADHESIVA DE ENMASCARAR (MASKING TAPE), MEDIDA 3,81 cm (1 1/2")</t>
  </si>
  <si>
    <t>92049165</t>
  </si>
  <si>
    <t>CINTA ADHESIVA (MASKING TAPE), AUTOADHESIVA DE 50,8 mm DE ANCHO  X 25 m DE LARGO</t>
  </si>
  <si>
    <t>CINTA ADHESIVA (MASKING TAPE) MEDIDA 6.35 cm (2.5 Pulg)</t>
  </si>
  <si>
    <t>32201512</t>
  </si>
  <si>
    <t>CINTA ADHESIVA PLASTICA PARA DISPENSADOR GRANDE,  DE 12 MM, X 20 M, ± 5 M, PARA DISPENSADOR MEDIDAS 20 CM, X 8 CM, ± 5 CM, LA CINTA DEBE SER RESISTENTE Y TRANSPARENTE, DE ALTA ADHESIVIDAD, SE DESEMBOBINA FACILMENTE.</t>
  </si>
  <si>
    <t>CINTA ADHESIVA TRANSPARENTE DE 2,54 (1") X 40 m, GRANDE, CINTA RESISTENTE, BUENA ADHERENCIA, RESISTENTE ALTAS TEMPERATURAS</t>
  </si>
  <si>
    <t>44122104</t>
  </si>
  <si>
    <t>90033856</t>
  </si>
  <si>
    <t>CLIPS METALICOS DE APROXIMADAMENTE  50 MM, SIN RECUBRIMIENTO   CAJA CON 100 UNIDADES.</t>
  </si>
  <si>
    <t>CLIPS #1 DE METAL INOXIDABLE TAMAÑO 33 mm, EMPACADOS EN CAJAS DE 100 UNIDADES</t>
  </si>
  <si>
    <t>90033855</t>
  </si>
  <si>
    <t>92010158</t>
  </si>
  <si>
    <t>CLIPS TIPO MARIPOSA # 1, FABRICADO EN ALAMBRE GALVANIZADO, CAPACIDAD PARA SUJETAR 150 HOJAS, PRESENTACIÓN EN CAJAS DE 50 UNIDADES</t>
  </si>
  <si>
    <t>42121802</t>
  </si>
  <si>
    <t>CORRECTOR LIQUIDO BLANCO, TIPO BROCHA, ENVASE PLASTICO, A BASE DE AGUA, CONTENIDO 20 ml</t>
  </si>
  <si>
    <t>92030148</t>
  </si>
  <si>
    <t>CORRECTOR LIQUIDO BLANCO TIPO BOLIGRAFO, PLASTICO, PUNTA DE METAL, SECADO INSTANTANEO</t>
  </si>
  <si>
    <t>92030147</t>
  </si>
  <si>
    <t>44122106</t>
  </si>
  <si>
    <t>CHINCHE CON REVESTIMIENTO NIQUELADO CON CABEZA DE COLORES EN CAJA DE 100 UNIDADES</t>
  </si>
  <si>
    <t>44121615</t>
  </si>
  <si>
    <t>90030153</t>
  </si>
  <si>
    <t>ENGRAPADORA PARA GRAPA LISA, DE METAL SÓLIDO, PARA UTILIZAR CON GRAPA TIPO 26/6, DE 18 CM DE LARGO EN LA BASE (1 CM +/-), CON PRENSA GRAPAS DE METAL, COBERTOR DE HULE EN LA BASE, REFUERZO SOLDADO EN EL AREA DE GRAPADO</t>
  </si>
  <si>
    <t>44102402</t>
  </si>
  <si>
    <t>92070213</t>
  </si>
  <si>
    <t>FECHADOR DE METAL, NUMERACIÓN AUTOMÁTICA, CON PUÑO, PLANTILLA DE HULE GRABADO EN LASER, CON ALMOHADILLA INCLUIDA. MEDIDA DE IMPRESIÓN DE PLANTILLA 56 mm X 33 mm</t>
  </si>
  <si>
    <t>92069052</t>
  </si>
  <si>
    <t>FECHADOR MANUAL DE CUATRO BANDAS DE HULE, DE METAL, NUMERACIÓN AUTOMÁTICA, CON PUÑO, CANTIDAD DE AÑOS 5</t>
  </si>
  <si>
    <t>FOLIADOR METÁLICO, AUTOMÁTICO, DE SIETE DIGITOS</t>
  </si>
  <si>
    <t>31201603</t>
  </si>
  <si>
    <t>92013612</t>
  </si>
  <si>
    <t>GOMA LIQUIDA EN FRASCOS DE 110 GRAMOS</t>
  </si>
  <si>
    <t>44122107</t>
  </si>
  <si>
    <t>92070229</t>
  </si>
  <si>
    <t>GRAPAS 23/13 DE 13 mm, CAPACIDAD DE ENGRAPADO A 100 HOJAS, EN CAJAS DE 1000 UNIDADES</t>
  </si>
  <si>
    <t>92001643</t>
  </si>
  <si>
    <t>Grapas tamaño estándar (26/6) en cajas individuales de 5000 piezas</t>
  </si>
  <si>
    <t>44121705</t>
  </si>
  <si>
    <t>90031554</t>
  </si>
  <si>
    <t>PORTAMINAS 0,7mm DE PUNTA METALICA RETRACTIL</t>
  </si>
  <si>
    <t>90031588</t>
  </si>
  <si>
    <t>PORTAMINAS CILINDRICO 0.5 MM</t>
  </si>
  <si>
    <t>44121706</t>
  </si>
  <si>
    <t>92070282</t>
  </si>
  <si>
    <t>LAPIZ CORRIENTE DE GRAFITO 2 HB CON BORRADOR, EN CAJAS DE 12 UNIDADES</t>
  </si>
  <si>
    <t>44171707</t>
  </si>
  <si>
    <t>92069132</t>
  </si>
  <si>
    <t>LAPIZ BICOLOR, MITAD ROJO MITAD AZUL, AFILADO, NO TOXICO, IDEAL PARA ESCRIBIR, REVISAR Y SUBRAYAR</t>
  </si>
  <si>
    <t>44121619</t>
  </si>
  <si>
    <t>90000908</t>
  </si>
  <si>
    <t>SACAPUNTAS (TAJADOR) DE METAL DE UN ORIFICIO PARA USAR EN LAPIZ TAMAÑO ESTANDAR</t>
  </si>
  <si>
    <t>44121708</t>
  </si>
  <si>
    <t>90030724</t>
  </si>
  <si>
    <t>MARCADOR FOSFORECENTE  COLOR AMARILLO, CON CUERPO RECTANGULAR O REDONDO, PUNTA BISELADA, NO MANCHA AL TRAZAR Y EL TRAZO DEBE SER UNIFORME.</t>
  </si>
  <si>
    <t>92023317</t>
  </si>
  <si>
    <t>MARCADOR PERMANENTE EN COLOR NARANJA PUNTA GRUESA</t>
  </si>
  <si>
    <t>92036003</t>
  </si>
  <si>
    <t>MARCADOR (PILOT) PARA PIZARRA ACRILICA COLOR AZUL PUNTA GRUESA Y BISELADA</t>
  </si>
  <si>
    <t>44101716</t>
  </si>
  <si>
    <t>90034084</t>
  </si>
  <si>
    <t>PERFORADORA STANDAR CAPACIDAD 20 A 30 HOJAS</t>
  </si>
  <si>
    <t>44122111</t>
  </si>
  <si>
    <t>92094256</t>
  </si>
  <si>
    <t>ARANDELA PLASTICA AUTOADHESIVA (REFUERZOS), PRESENTACION EN CAJA DE 250 UNIDADES, PARA PROTEGER PERFORACIONES EN HOJAS</t>
  </si>
  <si>
    <t>44121613</t>
  </si>
  <si>
    <t>51473016</t>
  </si>
  <si>
    <t>92087992</t>
  </si>
  <si>
    <t>ALCOHOL ETILICO DE FRICCIONES, GRADO 70°, PRESENTACIÓN ENVASE DE 1000 ML (1 LTS)</t>
  </si>
  <si>
    <t>SERVICIO DE ENCUADERNACIÓN Y EMPASTE DE LUJO DE LIBROS Y REVISTAS CON LETRAS GRABADAS EN ORO EN EL LOMO O EN EL FRENTE</t>
  </si>
  <si>
    <t>92030308</t>
  </si>
  <si>
    <t>SACAGRAPAS METALICO DE 6 cm (+/- 5 mm) CROMADO, CON SOPORTE DE PLASTICO RESISTENTE Y REMACHADOS.</t>
  </si>
  <si>
    <t>44121618</t>
  </si>
  <si>
    <t>92014726</t>
  </si>
  <si>
    <t>TIJERA DE METAL, TAMAÑO 18CM DE LARGO, CON CUCHILLAS DE FILO CORTADO, DE FILO DURADERO, Y RESISTENTE A LA CORROSION, PARA EL USO DEL ZURDO O DIESTRO, CON TORNILLO DE APOYO PARA EL AJUSTE Y PRECISION DE CORTE.</t>
  </si>
  <si>
    <t xml:space="preserve">  44122011 </t>
  </si>
  <si>
    <t>92013638</t>
  </si>
  <si>
    <t>CLASIFICADOR (ARCHIVADOR) DE CARTON TAMAÑO CARTA T-830</t>
  </si>
  <si>
    <t>44122011</t>
  </si>
  <si>
    <t>92027325</t>
  </si>
  <si>
    <t>ARCHIVADOR DE CARTON TAMAÑO LEGAL (T-835)</t>
  </si>
  <si>
    <t>44122017</t>
  </si>
  <si>
    <t>92030121</t>
  </si>
  <si>
    <t>CARPETA COLGANTE TAMAÑO OFICIO DE 37,2 cm X 23 cm (CAJA DE 25 UNIDADES), CARTULINA DE BUENA CALIDAD RESISTENTE, CON CEJILLAS</t>
  </si>
  <si>
    <t>92002516</t>
  </si>
  <si>
    <t>CARPETA MANILA CARTA 30cm X 47cm, 150g</t>
  </si>
  <si>
    <t xml:space="preserve">  44122029 </t>
  </si>
  <si>
    <t>90001829</t>
  </si>
  <si>
    <t>CARPETA MANILA TAMAÑO LEGAL</t>
  </si>
  <si>
    <t>14111808</t>
  </si>
  <si>
    <t>90029788</t>
  </si>
  <si>
    <t xml:space="preserve">  LIBRO ACTAS DE 200 FOLIOS, TAPAS DE CARTON </t>
  </si>
  <si>
    <t>14111507</t>
  </si>
  <si>
    <t>92039703</t>
  </si>
  <si>
    <t>PAPEL BOND 20, TAMAÑO CARTA, MEDIDAS 21,5 x 27,94 cm, GRAMAJE 75 g, BLANCURA 98 % (+/- 2 g) Marca OFIXPRES Modelo OFIXPRES</t>
  </si>
  <si>
    <t>14111514</t>
  </si>
  <si>
    <t>92035568</t>
  </si>
  <si>
    <t>CUADERNO DE RESORTES, 80 HOJAS APROX., TAMAÑO GRANDE, RAYADO COMUN, PORTADA LISA SIN DIBUJOS, UNIDAD</t>
  </si>
  <si>
    <t>92068553</t>
  </si>
  <si>
    <t>CUADERNO COCIDO RAYADO COMÚN, DE 200 HOJAS, COLOR BLANCA, PASTA DURA, MATERIAL RESISTENTE, TAMAÑO 27 cm X 21 cm</t>
  </si>
  <si>
    <t>55101502</t>
  </si>
  <si>
    <t>92069180</t>
  </si>
  <si>
    <t xml:space="preserve">  LIBRETA ÍNDICE TELEFÓNICO, CUBIERTA RESISTENTE, TAMAÑO 14 cm X 22 cm, DIVISIÓN ALFABÉTICA Y APARTADOS POR NOMBRE Y TELÉFONO </t>
  </si>
  <si>
    <t>92030256</t>
  </si>
  <si>
    <t>LIBRETA PARA TAQUIGRAFIA DE 70 HOJAS (+/- 10 HOJAS), RAYADO COMUN, CON RESORTE, SIN DIBUJO</t>
  </si>
  <si>
    <t>14111530</t>
  </si>
  <si>
    <t>92014575</t>
  </si>
  <si>
    <t>NOTA DE PAPEL ADHESIVO (QUITA Y PON) PEQUEÑO DE 34.9mm X 47.6mm EN PRESENTACION DE 100 HOJAS</t>
  </si>
  <si>
    <t>92030098</t>
  </si>
  <si>
    <t>BLOCK PAPEL RAYADO COMUN, TAMAÑO CARTA, DE 80 HOJAS (+/- 10 HOJAS), PASTA DURA, SIN DIBUJO</t>
  </si>
  <si>
    <t>14111519</t>
  </si>
  <si>
    <t>92044405</t>
  </si>
  <si>
    <t>CARTULINA BRISTOL COLOR BLANCO TAMAÑO CARTA DE21,57 cm DE ANCHO X 27,9 cm DE LARGO</t>
  </si>
  <si>
    <t>92055660</t>
  </si>
  <si>
    <t>CARTULINA SATINADA (PLIEGO) TIPO C-12, COLOR CELESTE A UNA CARA, DE TAMAÑO CARTA (21,6 cm x 28 cm)</t>
  </si>
  <si>
    <t>14111610</t>
  </si>
  <si>
    <t>92002200</t>
  </si>
  <si>
    <t>CARTULINA IMITACIÓN CUERO 8.5X11 PULGADAS</t>
  </si>
  <si>
    <t>44121506</t>
  </si>
  <si>
    <t>92035551</t>
  </si>
  <si>
    <t>SOBRE BLANCO SIN LOGO, TAMAÑO CARTA Nº 6 3/4, UNIDAD</t>
  </si>
  <si>
    <t>92035552</t>
  </si>
  <si>
    <t>SOBRE BLANCO SIN LOGO, TAMAÑO OFICIO Nº 10, UNIDAD</t>
  </si>
  <si>
    <t>44121505</t>
  </si>
  <si>
    <t>92040592</t>
  </si>
  <si>
    <t>SOBRES DE MANILA # 10 DE 25 X 30 cm</t>
  </si>
  <si>
    <t>92040548</t>
  </si>
  <si>
    <t>SOBRES DE MANILA # 15, MEDIDAS 30 cm X 38 cm</t>
  </si>
  <si>
    <t>92040544</t>
  </si>
  <si>
    <t xml:space="preserve">  SOBRES DE MANILA #9, MEDIDAS 22,8 cm X 30,4 cm </t>
  </si>
  <si>
    <t>92035556</t>
  </si>
  <si>
    <t xml:space="preserve">  SOBRE MANILA SIN LOGO, TAMAÑO OFICIO, COLOR STANDARD, UNIDAD </t>
  </si>
  <si>
    <t>24121503</t>
  </si>
  <si>
    <t>92058366</t>
  </si>
  <si>
    <t>CAJAS DE CARTON CORRUGADO, DE 340 mm DE ANCHO X 340 mm DE ALTO X 430 mm DE LARGO, PARA ARCHIVO DE DOCUMENTOS</t>
  </si>
  <si>
    <t>14111703</t>
  </si>
  <si>
    <t>92000925</t>
  </si>
  <si>
    <t>TOALLAS TIPO MAYORDOMO 95 HOJAS</t>
  </si>
  <si>
    <t>92029606</t>
  </si>
  <si>
    <t>TOALLAS PARA MANOS EN ROLLO DE COLOR BLANCO, DE 200 a 205 mm DE ANCHO X 306 m DE LARGO</t>
  </si>
  <si>
    <t>46181605</t>
  </si>
  <si>
    <t>90006864</t>
  </si>
  <si>
    <t xml:space="preserve">  ZAPATO DE SEGURIDAD DIELECTRICO PARA TRABAJO PUNTERA DE CARBONO CON SUELA DE POLIURETANO </t>
  </si>
  <si>
    <t>11161704</t>
  </si>
  <si>
    <t>92014961</t>
  </si>
  <si>
    <t xml:space="preserve">  TELA DE MANTA CRUDA DE ALGODÓN 1 m DE ANCHO X 5 m DE LARGO </t>
  </si>
  <si>
    <t xml:space="preserve">  47131802 </t>
  </si>
  <si>
    <t>90033754</t>
  </si>
  <si>
    <t xml:space="preserve">  CERA LIQUIDA PARA PISO </t>
  </si>
  <si>
    <t>47131802</t>
  </si>
  <si>
    <t>90014675</t>
  </si>
  <si>
    <t>CERA EN PASTA P/PISOS EN BURBUJAS DE 350 ML</t>
  </si>
  <si>
    <t>92045041</t>
  </si>
  <si>
    <t>CERA PARA PISO DE MADERA, ENVASE DE 3.785 L, APARIENCIA: LÍQUIDO VISCOSO, COLOR BLANCO O ROJA.</t>
  </si>
  <si>
    <t>47131605</t>
  </si>
  <si>
    <t>92001351</t>
  </si>
  <si>
    <t xml:space="preserve">  Hisopo para limpieza de sanitario, mango plástico </t>
  </si>
  <si>
    <t>47131805</t>
  </si>
  <si>
    <t>92037997</t>
  </si>
  <si>
    <t xml:space="preserve">  LIQUIDO LIMPIADOR Y ABRILLANTADOR DE SUPERFICIES MULTIPROPÓSITO, 100% BIODEGRADABLE, PARA SUPERFICIES COMO CUERO, VINIL, HULE, PLÁSTICO, MADERA, CON FILTRO SOLAR, PRESENTACION DE 1 L. </t>
  </si>
  <si>
    <t xml:space="preserve">47131602  </t>
  </si>
  <si>
    <t>92038906</t>
  </si>
  <si>
    <t>ESPONJA LAVAPLATOS DOBLE FUNCIÓN ESPUMA FIBRA</t>
  </si>
  <si>
    <t>90002267</t>
  </si>
  <si>
    <t>JABON EN POLVO 1000 GRS</t>
  </si>
  <si>
    <t xml:space="preserve">  47131810 </t>
  </si>
  <si>
    <t>92032263</t>
  </si>
  <si>
    <t xml:space="preserve">  JABON LAVAPLATOS EN PASTA, PRESENTACION DE 250 g </t>
  </si>
  <si>
    <t>53131608</t>
  </si>
  <si>
    <t>90029423</t>
  </si>
  <si>
    <t>JABON LIQUIDO PARA MANOS BIODEGRADABLE EN PRESENTACION DE 3.785 LITROS</t>
  </si>
  <si>
    <t>47131812</t>
  </si>
  <si>
    <t>92004563</t>
  </si>
  <si>
    <t xml:space="preserve">  DESODORANTE AMBIENTAL EN AEROSOL DE 400 ml </t>
  </si>
  <si>
    <t>24111503</t>
  </si>
  <si>
    <t>46181504</t>
  </si>
  <si>
    <t>90028248</t>
  </si>
  <si>
    <t xml:space="preserve">  GUANTES DE HULE GRANDES </t>
  </si>
  <si>
    <t>26111702</t>
  </si>
  <si>
    <t>BATERIA ALCALINA AA DE 1.5V</t>
  </si>
  <si>
    <t>92014485</t>
  </si>
  <si>
    <t xml:space="preserve">  BATERIA ALCALINA DE 9 V DE PROPOSITO GENERAL </t>
  </si>
  <si>
    <t xml:space="preserve">42132203 </t>
  </si>
  <si>
    <t>41104213</t>
  </si>
  <si>
    <t>92042667</t>
  </si>
  <si>
    <t xml:space="preserve">  AGUA DESTILADA PARA BATERIA ENVASE 460 mL </t>
  </si>
  <si>
    <t>43191509</t>
  </si>
  <si>
    <t>92006778</t>
  </si>
  <si>
    <t xml:space="preserve">  TELÉFONO INALÁMBRICO FRECUENCIA 1.9 GHZ, CON PANTALLA LCD </t>
  </si>
  <si>
    <t>56101702</t>
  </si>
  <si>
    <t>92073833</t>
  </si>
  <si>
    <t>ARCHIVADOR MOVIL (CONVENIO MARCO)</t>
  </si>
  <si>
    <t>56101504</t>
  </si>
  <si>
    <t>92062891</t>
  </si>
  <si>
    <t>SILLA ESPERA PLÁSTICA,ASIENTO CON CURVATURA ANATÓMICA, BORDE FRONTAL DE LA SILLA TIPO CASCADA, RESPALDO CON SOPORTE LUMBAR, DE PLÁSTICO INDEFORMABLE.</t>
  </si>
  <si>
    <t>44101809</t>
  </si>
  <si>
    <t>92039634</t>
  </si>
  <si>
    <t>CALCULADORA ELÉCTRICA DE ESCRITORIO, 14 DÍGITOS, PANTALLA, E IMPRESIÓN EN CINTA DE PAPEL, TAMAÑO DE PAPEL 5.5 cm, SISTEMA DECIMAL, DOS MEMORIAS, CINTA BICOLOR, VOLTAJE 110.</t>
  </si>
  <si>
    <t>40101604</t>
  </si>
  <si>
    <t>92001003</t>
  </si>
  <si>
    <t>Ventilador de Pared 16 pulgadas, 3 velocidades</t>
  </si>
  <si>
    <t>92001004</t>
  </si>
  <si>
    <t>Ventilador Tipo Torre 3 velocidades</t>
  </si>
  <si>
    <t>47121603</t>
  </si>
  <si>
    <t>92091827</t>
  </si>
  <si>
    <t>CEPILLO ELECTRICO TENSION:110/220 v, 50/60 Hz, POTENCIA: 250 W, ANCHO DE TRABAJO: 330 mm, VELOCIDAD 150 rpm, PESO MAXIMO DE 20 Kg</t>
  </si>
  <si>
    <t>44103202</t>
  </si>
  <si>
    <t>92002540</t>
  </si>
  <si>
    <t>RELOJ MARCADOR PARA RECEPCIÓN DE DOCUMENTOS DE SOBRE MESA O ESCRITORIO.</t>
  </si>
  <si>
    <t>52161535</t>
  </si>
  <si>
    <t>92072025</t>
  </si>
  <si>
    <t>GRABADORA TIPO PERIODISTICA, DIGITAL DE AL MENOS 4gb, DE MEMORIA INTERNA. APROXIMADAMENTE 1600 HORAS DE TIEMPO DE GRABACION. TAMAÑO 11,30 cm (+/- 2cm)</t>
  </si>
  <si>
    <t>44101603</t>
  </si>
  <si>
    <t xml:space="preserve">92049871
</t>
  </si>
  <si>
    <t>MAQUINA DESTRUCTORA DE DOCUMENTOS, CAPACIDAD DE DESTRUCCION DE 30 HOJAS POR TIRO, GARGANTA 25,5 cm, CORTE EN TIRAS,VOLUMEN DEL RECIPIENTE RECOLECTOR DE 76 L, MOTOR 670 W, CONEXION 110v-120v / 50hz Marca Primo Modelo 2600</t>
  </si>
  <si>
    <t>42192207</t>
  </si>
  <si>
    <t>92016573</t>
  </si>
  <si>
    <t>CAMILLA DE ACERO, TIPO GINECOLOGICA, ANTIDESLIZANTE, ESTRIBO DE 3 POSICIONES, BANDEJA DE PLASTICO, PREVISTA PARA COLOCAR ROLLO DE PAPEL HIGIENICO, PIERNA AMOVIBLE TAPIZADA, ALTO 177,8 mm (7 Pulg)</t>
  </si>
  <si>
    <t>44121713</t>
  </si>
  <si>
    <t>PLUMA, TRAZO FINO, PUNTO 0,5 mm, PLASTICO TRANSPARENTE, TINTA GEL, COLOR AZUL</t>
  </si>
  <si>
    <t>44111514</t>
  </si>
  <si>
    <t>ORGANIZADORES DE SELLOS</t>
  </si>
  <si>
    <t>SELLO REDONDO, HULE ARMAZON DE MADERA, DIAMETRO 5 cm, PERSONALIZADO CON LEYENDA, NOMBRE INSTITUCION Y DEPARTAMENTO</t>
  </si>
  <si>
    <t>44102606</t>
  </si>
  <si>
    <t>CINTA PARA MAQUINA DE ESCRIBIR BROTHER ML-300</t>
  </si>
  <si>
    <t>44121801</t>
  </si>
  <si>
    <t>44103112</t>
  </si>
  <si>
    <t>44103203</t>
  </si>
  <si>
    <t>CINTA RELOJ MARCADOR BIT-TS-200</t>
  </si>
  <si>
    <t>44101805</t>
  </si>
  <si>
    <t>44121628</t>
  </si>
  <si>
    <t>PORTA CLIPS MAGNETICO TRANSPARENTE DE 50 mm ANCHO X 60 mm ALTURA</t>
  </si>
  <si>
    <t>31201610</t>
  </si>
  <si>
    <t>GOMA BLANCA, GOMERO PLASTICO DE 120 g, APLICADOR PUNTA REDONDA, TAPA COBERTORA DE ROSCA</t>
  </si>
  <si>
    <t>43201811</t>
  </si>
  <si>
    <t>92041742</t>
  </si>
  <si>
    <t>DISCO DVD RW DE 4,7 GB 120min 16X REGRADABLE</t>
  </si>
  <si>
    <t>DISCO DVD GRABABLE DVD+R/DVD-R DE 4,7 Gb, 120 min, 16 X</t>
  </si>
  <si>
    <t>44103506</t>
  </si>
  <si>
    <t>92041676</t>
  </si>
  <si>
    <t>CINTA ENGOMADA PARA EN CAUDERNACIÓN DE 2,54 cm ANCHO COLOR NEGRO</t>
  </si>
  <si>
    <t>43211806</t>
  </si>
  <si>
    <t>DESCANSA MUÑECA, EN GEL, CON BASE ANTIDESLIZANTE, PARA TECLADO</t>
  </si>
  <si>
    <t>44122032</t>
  </si>
  <si>
    <t>FOLDER PLASTICO TAMAÑO CARTA DISPONIBLE EN VARIOS COLORES, PAQUETE DE 12 UNIDADES. MEDIDAS 31 cm DE ALTO X 22 cm ANCHO.</t>
  </si>
  <si>
    <t>44122023</t>
  </si>
  <si>
    <t>PORTAFOLIO PLASTICO, COLOR NEGRO, 3 ARGOLLAS, TAMAÑO CARTA, MEDIDAS 215,90 mm X 279,40 mm (8,5 pulg X 11 pulg), ANCHO LOMO 5,08 cm (2 pulg)</t>
  </si>
  <si>
    <t>44122008</t>
  </si>
  <si>
    <t>CEJILLA PLASTICA DE 27 mm ANCHO X 90 mm LARGO PARA CARPETA DE ARCHIVO</t>
  </si>
  <si>
    <t>44103503</t>
  </si>
  <si>
    <t>PLASTICO ADHESIVO DE 20m LARGO X 0.50m ANCHO</t>
  </si>
  <si>
    <t>PORTA DOCUMENTOS TIPO PORTAFOLIO CON ZIPPER, IMITACIÓN EN CUERO ACOLCHADO DE 241,3 mm DE ANCHO X 292,1 mm DE LARGO</t>
  </si>
  <si>
    <t>HUMEDECEDOR DE DEDOS, EN PASTA, PRESENTACIÓN DE 45 g (± 5 g). NO TOXICO, OLOR AGRADABLE.</t>
  </si>
  <si>
    <t>ARCHIVADOR PARA DISCOS COMPACTOS (CD Y DVD)</t>
  </si>
  <si>
    <t>43202101</t>
  </si>
  <si>
    <t>FUNDAS PLÁSTICAS PARA DISCO COMPACTO (CD O DVD), EN PAQUETES DE 100 UNIDADES, EN COLORES VARIADOS</t>
  </si>
  <si>
    <t>44122003</t>
  </si>
  <si>
    <t>TABLA ACRILICA CON SUJETADOR DE DOCUMENTOS METALICO, DE 24 cm ANCHO X 32 cm DE LARGO</t>
  </si>
  <si>
    <t>LLAVE MAYA DE 32 GB</t>
  </si>
  <si>
    <t>ALMOHADILLA PARA RATON (MOUSEPAD) TRANSPARENTE DE GEL CON BURBUJA DE GEL SEPARABLE DE 262 X 220 X 74 mm</t>
  </si>
  <si>
    <t>42312201</t>
  </si>
  <si>
    <t>90031323</t>
  </si>
  <si>
    <t>NYLON MONOFILAMENTO 4/0 SUTURA</t>
  </si>
  <si>
    <t>TORUNDA DE ALGODON PAQUETE CON 200 UNIDADES</t>
  </si>
  <si>
    <t>42181501</t>
  </si>
  <si>
    <t>PALETAS BAJA LENGUAS DE MADERA, TAMAÑO 1,6 mm DE GROSOR X 19,05 mm (3/4 Pulg) DE ANCHO X 152 mm (6 Pulg) DE LARGO, PAQUETE DE 100 UNIDADES</t>
  </si>
  <si>
    <t>42311708</t>
  </si>
  <si>
    <t>90016118</t>
  </si>
  <si>
    <t>ESPARADRAPO (TODO TIPO)</t>
  </si>
  <si>
    <t>42311511</t>
  </si>
  <si>
    <t>90028099</t>
  </si>
  <si>
    <t>GASA EN CUADROS, TRAMA PLANA O SENCILLA, MEDIDAS 10 cm X 10 cm, 16 PLIEGUES, HEBRA 20 X 24 HILOS, EMPAQUE 100 UNIDADES</t>
  </si>
  <si>
    <t>42142611</t>
  </si>
  <si>
    <t>JERINGAS DE TUBERCULINA CON AGUJA, CAPACIDAD 1 mL, MEDIDAS 68,58 X 1,27 cm, PRESENTACIÓN CAJA 100 UNIDADES</t>
  </si>
  <si>
    <t>92021543</t>
  </si>
  <si>
    <t>JERINGA DE EMBOLO ESTERIL 3 CC, DESCARTABLE, CON AGUJA, MEDIDAS 22G X1 1/2 PULG, MANEJO DE INYECTABLES INTRAMUSCULAR E INTRAVENOSAS,CAJA 100 UNIDADES</t>
  </si>
  <si>
    <t>TIRA REACTIVA PARA DETERMINAR LA GLICEMIA EN LA SANGRE, PRESENTACION FRASCO DE 50 TIRAS</t>
  </si>
  <si>
    <t>42221504</t>
  </si>
  <si>
    <t>90039493</t>
  </si>
  <si>
    <t>CATETER INTRAVENOSO # 22G X 2.54 CM ( UNA PULGADA)</t>
  </si>
  <si>
    <t>VENDA ELASTICA DE 7,62 cm (3 Pulg) X 5 m</t>
  </si>
  <si>
    <t>MICROPORO DE 2,54 CM</t>
  </si>
  <si>
    <t>PAPEL SÁBANA PARA CAMILLA, ROLLOS DE PAPEL PARA CUBRIR CAMILLA, MEDIDA 54 cm ANCHO X 38 m LARGO.</t>
  </si>
  <si>
    <t>42241701</t>
  </si>
  <si>
    <t>90032335</t>
  </si>
  <si>
    <t>TOBILLERA ELASTICA MEDIANA</t>
  </si>
  <si>
    <t>TIRA ADHESIVA SANITARIA CON APOSITO ESTERILIZADO EN EL CENTRO (CURITA) PARA EL TRATAMIENTO DE HERIDAS PEQUEÑAS PRESENTACION EN CAJA DE 100 UNIDADES</t>
  </si>
  <si>
    <t>41104102</t>
  </si>
  <si>
    <t>92043018</t>
  </si>
  <si>
    <t>LANCETA, CAJA CON 100 UNIDADES</t>
  </si>
  <si>
    <t>46181505</t>
  </si>
  <si>
    <t>92019304</t>
  </si>
  <si>
    <t>RODILLERA ELASTICA TALLA M PARA INMOVILIZACION</t>
  </si>
  <si>
    <t>42221609</t>
  </si>
  <si>
    <t>92021726</t>
  </si>
  <si>
    <t>CONEXIONES PARA SUERO CON ROSCA Y SIN AGUJA, EQUIPOS POR GRAVEDAD, CÁMARA DE GOTEO DOBLE, ESTÉRIL, APIRÓGENO PARA ADMINISTRACIÓN SOLUCIONES VÍA INTRAVENOSA, LIBRE DE LÁTEX, UN SOLO USO</t>
  </si>
  <si>
    <t>55101531</t>
  </si>
  <si>
    <t>DICCIONARIO DE LA LENGUA ESPAÑOLA ENCICLOPÉDICO, MAS DE 54000 ARTÍCULOS, MAS DE 110000 ACEPCIONES, MAS DE 13000 EXPRESIONES Y LOCUCIONES</t>
  </si>
  <si>
    <t>PAPEL PARA IMPRESORA TIPO OFICIO, BOND 20, DE 8,5 X 13 PULGADAS</t>
  </si>
  <si>
    <t>HOJAS DE COLORES, TAMAÑO CARTA, COLOR ROJO, AMARILLO, NARANJA Y VERDE, PAQUETE 100 UNIDADES</t>
  </si>
  <si>
    <t xml:space="preserve">14111514 </t>
  </si>
  <si>
    <t>CUADERNO DE RESORTES RAYADO COMÚN DE 200 HOJAS, COLOR BLANCO, PASTA DURA DE MATERIAL RESISTENTE, TAMAÑO 27 cm X 21 cm</t>
  </si>
  <si>
    <t>SOBRE MANILA AMARILLO 7 X 10 cm</t>
  </si>
  <si>
    <t>SERVILLETA DE PAPEL DE 32.5CM DE LARGO X 17CM DE ANCHO EN COLOR BLANCO</t>
  </si>
  <si>
    <t>PAPEL BLANCO PARA SUMADORA 6.985cm</t>
  </si>
  <si>
    <t>PAPEL HIGIENICO JUMBO ROLL PARA DISPENSADOR DE ROLLOS DE 250 MTS, BLANCO, HOJA DOBLE, PESO MINIMO 26 GRM</t>
  </si>
  <si>
    <t>PAPEL HIGIENICO EN ROLLO PEQUEÑO DE MIL HOJAS SENCILLAS DE 114mm (11,4cm) X 101mm (10,1cm), BIODEGRADABLE, COLOR BLANCO DE PRIMERA CALIDAD, HOJA SENCILLA, EMPAQUE: PAQUETES DE 4 ROLLOS Y ESTOS EN BULTOS DE 48 ROLLOS CADA UNO.</t>
  </si>
  <si>
    <t>PAPEL CARBON, TAMAÑO CARTA 21,59 cm DE ANCHO X 27,94 cm DE LARGO, COLOR NEGRO, PRESENTACION 100 HOJAS</t>
  </si>
  <si>
    <t>PAPEL KIMBERLY COLOR BLANCO, DIMENSIONES DE 21,59 cm X 27,94 cm (8.5 pulg x 11 pulg), PESO DE 220 g/m2. COLOR BLANCO. PAQUETE DE 20 HOJAS</t>
  </si>
  <si>
    <t>PAPEL DE CONSTRUCCION, PAQUETE DE 48 UNIDADES, COLORES SURTIDOS, TAMAÑO CARTA, MEDIDAS 21,5 cm ANCHO X 27,8 cm ALTO</t>
  </si>
  <si>
    <t>BANDERA DE COSTA RICA, CONFECCIONADA EN PAPEL BOND, DIMENSIONES 28 cm X 16,5 cm</t>
  </si>
  <si>
    <t>ESCUDO DE COSTA RICA, CONFECCIONADO EN CARTULINA RESISTENTE, TAMAÑO LARGO 12,5 cm X ANCHO 11,5 cm</t>
  </si>
  <si>
    <t>GUIRNALDA DE PAPEL CREPE CON LOS COLORES DE LA BANDERA DE COSTA RICA DE AL MENOS 270 cm DE LARGO</t>
  </si>
  <si>
    <t>DIVISIONES PARA PORTAFOLIO # 10 TAMAÑO CARTA, PAQUETE DE 10 UNIDADES</t>
  </si>
  <si>
    <t>SOBRE MANILA SIN LOGO, TAMAÑO OFICIO, COLOR STANDARD, UNIDAD</t>
  </si>
  <si>
    <t>PASTILLA DESODORANTE DE 60g</t>
  </si>
  <si>
    <t>PRUEBA PARA EVALUAR CLIMA LABORAL CLA, JUEGO COMPLETO CON PIN DE CORRECCIONES DE 25 USOS DE APLICACION,SU USO ES PARA MODERNA GESTION DE LOS RECURSOS HUMANOS.</t>
  </si>
  <si>
    <t>78181507</t>
  </si>
  <si>
    <t>92061757</t>
  </si>
  <si>
    <t>SERVICIO DE MANTENIMIENTO CORRECTIVO Y PREVENTIVO EN GENERAL, DE FLOTILLA DE VEHICULOS INSTITUCIONALES.</t>
  </si>
  <si>
    <t>SERVICIO MANTENIMIENTO DE MONTACARGAS</t>
  </si>
  <si>
    <t>72154066</t>
  </si>
  <si>
    <t>92045500</t>
  </si>
  <si>
    <t>SERVICIO DE REPARACIÓN Y MANTENIMIENTO DE MÁQUINA TRITURADORA (DESTRUCTORA) DE PAPEL</t>
  </si>
  <si>
    <t>72101511</t>
  </si>
  <si>
    <t>90034359</t>
  </si>
  <si>
    <t>SERVICIOS DE INSTALACION DE EQUIPOS PARA AIRE ACONDICIONADO</t>
  </si>
  <si>
    <t>85161501</t>
  </si>
  <si>
    <t>MANTENIMIENTO PREVENTIVO DE EQUIPO MEDICO ESPECIALIZADO</t>
  </si>
  <si>
    <t>92055724  / 25</t>
  </si>
  <si>
    <t>CINTA PARA CALCULADORA DE ESCRITORIO CANON MP41DHII</t>
  </si>
  <si>
    <t>PROGRAMA PRESUPUESTARIO 77900, ACTIVIDAD CENTRAL</t>
  </si>
  <si>
    <t>KILOS</t>
  </si>
  <si>
    <t>82101504</t>
  </si>
  <si>
    <t>92039083</t>
  </si>
  <si>
    <t>7810222</t>
  </si>
  <si>
    <t>92039483</t>
  </si>
  <si>
    <t>SERVICIO DE APARTADO POSTAL</t>
  </si>
  <si>
    <t>76121501</t>
  </si>
  <si>
    <t>92033800</t>
  </si>
  <si>
    <t>SERVICIO RECOLECCIÓN DE DESECHOS</t>
  </si>
  <si>
    <t>82121901</t>
  </si>
  <si>
    <t>92110455</t>
  </si>
  <si>
    <t>SERVICIO DE EMPASTE</t>
  </si>
  <si>
    <t>SERVICIO DE PUBLICIDAD EN DIARIO OFICIAL LA GACETA</t>
  </si>
  <si>
    <t>90020824</t>
  </si>
  <si>
    <t>TE NEGRO CAJA DE 100 UDS</t>
  </si>
  <si>
    <t>92024965</t>
  </si>
  <si>
    <t>GALLETA DULCES DE 40 G. CADA PAQUETE PRESENTACIÓN EN CAJAS DE 192 PAQUETES</t>
  </si>
  <si>
    <t>92002155</t>
  </si>
  <si>
    <t>RESORTE PARA ENCUADERNAR #12 - 1/2 COLOCHO PLÁSTICO.</t>
  </si>
  <si>
    <t>42132205</t>
  </si>
  <si>
    <t>90028352</t>
  </si>
  <si>
    <t>GUANTES DESCARTABLES PARA CIRUGÍA N°7</t>
  </si>
  <si>
    <t>92085713</t>
  </si>
  <si>
    <t>GUANTES QUIRURGICOS LATEX ESTERIZADOS, TALLA #6,5, COLOR NATURAL, LUBRICADOS CON POLVO BIOABSORBIBLE</t>
  </si>
  <si>
    <t>92033915</t>
  </si>
  <si>
    <t xml:space="preserve">CODIGO PROCESAL CONTENSIOSO ADMINISTRATIVO </t>
  </si>
  <si>
    <t>90030199</t>
  </si>
  <si>
    <t>CINTA PARA MAQUINA DE ESCRIBIR</t>
  </si>
  <si>
    <t>92002522</t>
  </si>
  <si>
    <t>CINTA PARA IMPRESORA EPSON FX850, PARTE 8750</t>
  </si>
  <si>
    <t>CINTA ADHESIVA PARA LOMO 3,81 cm ANCHO X 50 m LARGO</t>
  </si>
  <si>
    <t>LIBRO DE ACTAS RAYADO POR AMBOS LADOS, TAMAÑO CARTA, EMPASTE DE CARTON DE 100 FOLIOS</t>
  </si>
  <si>
    <t>LEY DE ADMINISTRACIÓN FINANCIERA DE LA REPÚBLICA Y PRESUPUESTO PÚBLICO Y SU REGLAMENTO, ULTIMA EDICIÓN, ANOTADA Y CONCORDADA</t>
  </si>
  <si>
    <t>LIBRO LEY GENERAL DE ADMINISTRACION PUBLICA, EN ESPAÑOL, AUTOR MOISES SOLANO MOJICA</t>
  </si>
  <si>
    <t>92070283</t>
  </si>
  <si>
    <t>LIBRO DE LEY DE CONTRATACIÓN ADMINISTRATIVA Y SU REGLAMENTO ULTIMA EDICIÓN CON COMENTARIOS Y PRONUNCIONAMIENTOS</t>
  </si>
  <si>
    <t>CÓDIGO DE TRABAJO Y LEGISLACIÓN DE COSTA RICA, CON ANOTACIONES SOBRE ACCIONES DE INCONSTITUCIONALIDAD Y ESPACIOS PARA ANOTACIONES EN CADA ARTÍCULO E INDICA ANALÍTICO, ÚLTIMA EDICIÓN, ANOTADA Y CONCORDADA</t>
  </si>
  <si>
    <t>LIBRO CONSTITUCION POLITICA (ANOTADA Y CON JURISPRUDENCIA). ISBN 978-9977-13-195-5</t>
  </si>
  <si>
    <t>LIBRO LEY DE LA JURISDICCION CONSTITUCIONAL (ANOTADA, CONCORDADA Y CON JURISPRUDENCIA PROCESAL). ISBN 978-9977-13-477-2</t>
  </si>
  <si>
    <t>LEY CONTRA CORRUPCIÓN Y EL ENRIQUECIMIENTO ILICITO EN LA FUNCION PUBLICA. AUTOR IJSA. ISBN 978-9977-13-403-1</t>
  </si>
  <si>
    <t>LIBRO LEY DE TRÁNSITO POR VÍAS PÚBLICAS TERRESTRES, ULTIMA EDICIÓN, ANOTADA Y CONCRDADA</t>
  </si>
  <si>
    <t xml:space="preserve">LIBRO DICCIONARIO DE CIENCIAS JURIDICAS, </t>
  </si>
  <si>
    <t>SOBRE MANILA SIN LOGO, TAMAÑO CARTA, COLOR STANDARD, UNIDAD</t>
  </si>
  <si>
    <t>SOBRE DE MANILA # 4 DE 9,5 cm ANCHO X 16,5 cm LARGO PARA CORRESPONDENCIA</t>
  </si>
  <si>
    <t>SOBRE DE MANILA # 14, MEDIDAS 25 cm ANCHO X 38 cm LARGO, COLOR AMARILLO, SIN IMPRESION</t>
  </si>
  <si>
    <t>SOBRE DE MANILA # 17, MEDIDAS 36 cm ANCHO X 43 cm LARGO, COLOR AMARILLO</t>
  </si>
  <si>
    <t>SOBRE DE MANILA DE 22,86 cm ANCHO X 30,48 cm ALTO (9pulg X 12pulg), CON LOGO DE LA INSTITUCIÓN, EN CAJA DE 500 UNIDADES, DISTRIBUIDOS EN PAQUETES DE 50 UNIDADES CADA CAJA</t>
  </si>
  <si>
    <t>50202306</t>
  </si>
  <si>
    <t>92027295</t>
  </si>
  <si>
    <t>REFREZCO GASEOSO ELABORADO A BASE DE AGUA CARBONATADA, AZÚCAR, COLOR CARAMELO, ACIDO FOSFORICO PRESENTACIÓN EN ENVASE DESECHABLE DE 2,5 LTS.</t>
  </si>
  <si>
    <t>90101603</t>
  </si>
  <si>
    <t>90032493</t>
  </si>
  <si>
    <t>SERVICIO DE CATERING</t>
  </si>
  <si>
    <t>SERVICIOS DE MANTENIMIENTO PREVENTIVO PARA EQUIPOS DE REFRIGERACIÓN</t>
  </si>
  <si>
    <t>SERVICIO MANTENIMIENTO PREVENTIVO Y CORRECTIVO DE EQUIPO DE OFICINA</t>
  </si>
  <si>
    <t>ACTUALIZACIÓN DE LICENCIAMIENTO DE SOFTWARE AUDINET</t>
  </si>
  <si>
    <t>SERVICIO Y SUMINISTRO DE COMBUSTIBLES, SEGUN LAS NECESIDADES DE LA INSTITUCION, PARA DIFERENTES VEHICULOS.</t>
  </si>
  <si>
    <t>SERVICIO DE ALQUILER DE EQUIPO MULTIFUNCIONAL (FOTOCOPIADORA, FAX,SCANNER,SERVIDOR DE DOCUMENTOS E IMPRESION)</t>
  </si>
  <si>
    <t>CAJA DE SEGURIDAD PARA RESGUARDO DE MEDIOS MAGNÉTICOS</t>
  </si>
  <si>
    <t>SERVICIO DE SUMINISTRO DE AGUA</t>
  </si>
  <si>
    <t xml:space="preserve">92058383
</t>
  </si>
  <si>
    <t>VENTILADOR INDUSTRIAL DE PIE, LARGO ASPA 40 cm 1,50 m ALTO, 3 VELOCIDADES, 110 v</t>
  </si>
  <si>
    <t xml:space="preserve">41116201 </t>
  </si>
  <si>
    <t>90029258</t>
  </si>
  <si>
    <t>GLUCOMETRO PORTATIL</t>
  </si>
  <si>
    <t>92089140</t>
  </si>
  <si>
    <t>CAMPANA DE PAPEL SEDA, TIPO ARMABLE, CON LOS COLORES DE LA BANDERA DE COSTA RICA, TAMAÑO MEDIANO, DIAMETRO DE 24cm X 24cm DE ALTO EN PAQUETES DE 25 UNIDADES</t>
  </si>
  <si>
    <t>90013701</t>
  </si>
  <si>
    <t>Bolsas de plástico  BOLSA PLASTICA P/BASURA</t>
  </si>
  <si>
    <t>92029679</t>
  </si>
  <si>
    <t>BOLSA PLÁSTICA TRANSPARENTE MULTIPROPOSITO DE 61 cm ANCHO X 76,3 cm LARGO PARA ALMACENAR MATERIALES</t>
  </si>
  <si>
    <t>92046994</t>
  </si>
  <si>
    <t>BOLSA PLASTICA OXOBIODEGRADABLE, TRANSPARENTE, SIN IMPRESION, JARDINERA, MEDIDAS DE 1397 mm DE LARGO X 939,8 mm ANCHO, CON ADITIVO D2WTM</t>
  </si>
  <si>
    <t>47131810</t>
  </si>
  <si>
    <t>92035863</t>
  </si>
  <si>
    <t>JABON TIPO CILINDRICO PARA LAVAR TRASTES, PRESENTACION INDIVIDUAL, CONTENIDO 90 g</t>
  </si>
  <si>
    <t>72102103</t>
  </si>
  <si>
    <t>92047319</t>
  </si>
  <si>
    <t>SERVICIO DE FUMIGACION</t>
  </si>
  <si>
    <t>SERVICIO DE MANTENIMIENTO, REVISION Y RECARGA DE EXTINTORES EN GENERAL</t>
  </si>
  <si>
    <t>SERVICIO DE REVISIÓN TÉCNICA AUTOMOTRIZ (RTV)</t>
  </si>
  <si>
    <t>90039437</t>
  </si>
  <si>
    <t>GUANTES AMBIDEXTROS DE LATEX, INDIVIDUALES, EXTERILES, TAMAÑO L</t>
  </si>
  <si>
    <t>PERIODO DE ADQUISICIÓN</t>
  </si>
  <si>
    <t xml:space="preserve">I, II, III, IV Trimestre </t>
  </si>
  <si>
    <t xml:space="preserve">I Trimestre </t>
  </si>
  <si>
    <t xml:space="preserve">I, II, III, IV   Trimestre </t>
  </si>
  <si>
    <t xml:space="preserve">III, IV Trimestre </t>
  </si>
  <si>
    <t>III Trimestre</t>
  </si>
  <si>
    <t xml:space="preserve">IV Trimestre </t>
  </si>
  <si>
    <t xml:space="preserve">II, IV  Trimestre </t>
  </si>
  <si>
    <t xml:space="preserve">I, IV Trimestre </t>
  </si>
  <si>
    <t xml:space="preserve">II Trimestre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</si>
</sst>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Red]#,##0.00"/>
  </numFmts>
  <fonts count="8" x14ac:knownFonts="1">
    <font>
      <sz val="11"/>
      <color theme="1"/>
      <name val="Calibri"/>
      <family val="2"/>
      <scheme val="minor"/>
    </font>
    <font>
      <sz val="11"/>
      <name val="Calibri"/>
      <family val="2"/>
      <scheme val="minor"/>
    </font>
    <font>
      <b/>
      <sz val="11"/>
      <color rgb="FF00B050"/>
      <name val="Calibri"/>
      <family val="2"/>
      <scheme val="minor"/>
    </font>
    <font>
      <b/>
      <sz val="20"/>
      <color rgb="FFFF0000"/>
      <name val="Calibri"/>
      <family val="2"/>
      <scheme val="minor"/>
    </font>
    <font>
      <b/>
      <sz val="11"/>
      <color rgb="FF00B050"/>
      <name val="Arial"/>
      <family val="2"/>
    </font>
    <font>
      <b/>
      <sz val="8"/>
      <color rgb="FFFF0000"/>
      <name val="Calibri"/>
      <family val="2"/>
      <scheme val="minor"/>
    </font>
    <font>
      <sz val="9"/>
      <color theme="1"/>
      <name val="Arial"/>
      <family val="2"/>
    </font>
    <font>
      <u/>
      <sz val="11"/>
      <color theme="10"/>
      <name val="Calibri"/>
      <family val="2"/>
      <scheme val="minor"/>
    </font>
  </fonts>
  <fills count="3">
    <fill>
      <patternFill patternType="none"/>
    </fill>
    <fill>
      <patternFill patternType="gray125"/>
    </fill>
    <fill>
      <patternFill patternType="solid">
        <fgColor rgb="FF00206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xf numFmtId="0" fontId="7" fillId="0" borderId="0" applyNumberFormat="0" applyFill="0" applyBorder="0" applyAlignment="0" applyProtection="0"/>
  </cellStyleXfs>
  <cellXfs count="90">
    <xf numFmtId="0" fontId="0" fillId="0" borderId="0" xfId="0"/>
    <xf numFmtId="49" fontId="0" fillId="0" borderId="0" xfId="0" applyNumberFormat="1" applyAlignment="1">
      <alignment horizontal="justify"/>
    </xf>
    <xf numFmtId="0" fontId="0" fillId="0" borderId="0" xfId="0" applyAlignment="1">
      <alignment horizontal="left" wrapText="1"/>
    </xf>
    <xf numFmtId="164" fontId="0" fillId="0" borderId="0" xfId="0" applyNumberFormat="1"/>
    <xf numFmtId="1" fontId="0" fillId="0" borderId="1" xfId="0" applyNumberFormat="1" applyFill="1" applyBorder="1" applyAlignment="1">
      <alignment vertical="top"/>
    </xf>
    <xf numFmtId="0" fontId="0" fillId="0" borderId="0" xfId="0" applyAlignment="1">
      <alignment vertical="top"/>
    </xf>
    <xf numFmtId="0" fontId="3" fillId="0" borderId="2" xfId="0" applyFont="1" applyBorder="1" applyAlignment="1">
      <alignment horizontal="center" vertical="center"/>
    </xf>
    <xf numFmtId="0" fontId="3" fillId="0" borderId="2" xfId="0" applyFont="1" applyBorder="1" applyAlignment="1">
      <alignment horizontal="center" vertical="top"/>
    </xf>
    <xf numFmtId="49" fontId="5" fillId="0" borderId="2" xfId="0" applyNumberFormat="1" applyFont="1" applyBorder="1" applyAlignment="1">
      <alignment horizontal="justify" vertical="center"/>
    </xf>
    <xf numFmtId="49" fontId="5" fillId="0" borderId="2" xfId="0" applyNumberFormat="1" applyFont="1" applyBorder="1" applyAlignment="1">
      <alignment horizontal="justify" vertical="justify"/>
    </xf>
    <xf numFmtId="49" fontId="0" fillId="0" borderId="0" xfId="0" applyNumberFormat="1" applyAlignment="1">
      <alignment horizontal="justify" vertical="justify"/>
    </xf>
    <xf numFmtId="49" fontId="1" fillId="0" borderId="1" xfId="0" applyNumberFormat="1" applyFont="1" applyFill="1" applyBorder="1" applyAlignment="1" applyProtection="1">
      <alignment vertical="top"/>
    </xf>
    <xf numFmtId="49" fontId="1" fillId="0" borderId="1" xfId="0" applyNumberFormat="1" applyFont="1" applyFill="1" applyBorder="1" applyAlignment="1" applyProtection="1">
      <alignment horizontal="justify" vertical="top"/>
    </xf>
    <xf numFmtId="49" fontId="1" fillId="0" borderId="1" xfId="0" applyNumberFormat="1" applyFont="1" applyFill="1" applyBorder="1" applyAlignment="1" applyProtection="1">
      <alignment vertical="top" wrapText="1"/>
    </xf>
    <xf numFmtId="49" fontId="0" fillId="0" borderId="1" xfId="0" applyNumberFormat="1" applyFill="1" applyBorder="1" applyAlignment="1" applyProtection="1">
      <alignment horizontal="justify" vertical="top"/>
      <protection locked="0"/>
    </xf>
    <xf numFmtId="164" fontId="0" fillId="0" borderId="1" xfId="0" applyNumberFormat="1" applyFill="1" applyBorder="1" applyAlignment="1">
      <alignment vertical="top"/>
    </xf>
    <xf numFmtId="164" fontId="0" fillId="0" borderId="1" xfId="0" applyNumberFormat="1" applyFill="1" applyBorder="1" applyAlignment="1" applyProtection="1">
      <alignment vertical="top"/>
      <protection locked="0"/>
    </xf>
    <xf numFmtId="164" fontId="0" fillId="0" borderId="1" xfId="0" applyNumberFormat="1" applyFill="1" applyBorder="1" applyAlignment="1" applyProtection="1">
      <alignment horizontal="left" vertical="top"/>
      <protection locked="0"/>
    </xf>
    <xf numFmtId="164" fontId="0" fillId="0" borderId="1" xfId="0" applyNumberFormat="1" applyBorder="1" applyAlignment="1" applyProtection="1">
      <alignment vertical="top"/>
      <protection locked="0"/>
    </xf>
    <xf numFmtId="49" fontId="6" fillId="0" borderId="1" xfId="0" applyNumberFormat="1" applyFont="1" applyBorder="1" applyAlignment="1">
      <alignment horizontal="justify" vertical="top"/>
    </xf>
    <xf numFmtId="4" fontId="0" fillId="0" borderId="1" xfId="0" applyNumberFormat="1" applyFill="1" applyBorder="1" applyAlignment="1" applyProtection="1">
      <alignment horizontal="justify" vertical="top"/>
      <protection locked="0"/>
    </xf>
    <xf numFmtId="0" fontId="6" fillId="0" borderId="1" xfId="0" applyFont="1" applyBorder="1" applyAlignment="1">
      <alignment vertical="top"/>
    </xf>
    <xf numFmtId="49" fontId="1" fillId="0" borderId="1" xfId="1" applyNumberFormat="1" applyFont="1" applyBorder="1" applyAlignment="1">
      <alignment horizontal="justify" vertical="top"/>
    </xf>
    <xf numFmtId="49" fontId="1" fillId="0" borderId="1" xfId="0" applyNumberFormat="1" applyFont="1" applyFill="1" applyBorder="1" applyAlignment="1" applyProtection="1">
      <alignment horizontal="justify" vertical="top" wrapText="1"/>
    </xf>
    <xf numFmtId="0" fontId="0" fillId="0" borderId="1" xfId="0" applyBorder="1" applyAlignment="1" applyProtection="1">
      <alignment vertical="top"/>
      <protection locked="0"/>
    </xf>
    <xf numFmtId="49" fontId="1" fillId="0" borderId="1" xfId="0" applyNumberFormat="1" applyFont="1" applyFill="1" applyBorder="1" applyAlignment="1" applyProtection="1">
      <alignment horizontal="center" vertical="top"/>
    </xf>
    <xf numFmtId="0" fontId="6" fillId="0" borderId="1" xfId="0" applyFont="1" applyBorder="1" applyAlignment="1">
      <alignment horizontal="center" vertical="top"/>
    </xf>
    <xf numFmtId="49" fontId="1" fillId="0" borderId="1" xfId="0" applyNumberFormat="1" applyFont="1" applyFill="1" applyBorder="1" applyAlignment="1" applyProtection="1">
      <alignment horizontal="center" vertical="top" wrapText="1"/>
    </xf>
    <xf numFmtId="0" fontId="0" fillId="0" borderId="0" xfId="0" applyAlignment="1">
      <alignment horizontal="center" vertical="top"/>
    </xf>
    <xf numFmtId="0" fontId="6" fillId="0" borderId="1" xfId="0" applyFont="1" applyBorder="1" applyAlignment="1">
      <alignment horizontal="justify" vertical="top"/>
    </xf>
    <xf numFmtId="49" fontId="6" fillId="0" borderId="1" xfId="0" applyNumberFormat="1" applyFont="1" applyFill="1" applyBorder="1" applyAlignment="1">
      <alignment horizontal="justify" vertical="top"/>
    </xf>
    <xf numFmtId="164" fontId="0" fillId="0" borderId="0" xfId="0" applyNumberFormat="1" applyFill="1" applyBorder="1" applyAlignment="1">
      <alignment vertical="top"/>
    </xf>
    <xf numFmtId="49" fontId="1" fillId="0" borderId="4" xfId="0" applyNumberFormat="1" applyFont="1" applyFill="1" applyBorder="1" applyAlignment="1" applyProtection="1">
      <alignment horizontal="justify" vertical="top"/>
    </xf>
    <xf numFmtId="49" fontId="1" fillId="0" borderId="5" xfId="0" applyNumberFormat="1" applyFont="1" applyFill="1" applyBorder="1" applyAlignment="1" applyProtection="1">
      <alignment horizontal="center" vertical="top"/>
    </xf>
    <xf numFmtId="0" fontId="6" fillId="0" borderId="1" xfId="0" applyFont="1" applyBorder="1" applyAlignment="1">
      <alignment horizontal="justify"/>
    </xf>
    <xf numFmtId="0" fontId="6" fillId="0" borderId="1" xfId="0" applyFont="1" applyBorder="1"/>
    <xf numFmtId="0" fontId="6" fillId="0" borderId="4" xfId="0" applyFont="1" applyBorder="1" applyAlignment="1">
      <alignment vertical="top"/>
    </xf>
    <xf numFmtId="0" fontId="6" fillId="0" borderId="1" xfId="0" applyFont="1" applyBorder="1" applyAlignment="1">
      <alignment horizontal="center" vertical="center"/>
    </xf>
    <xf numFmtId="49" fontId="1" fillId="0" borderId="1" xfId="0" applyNumberFormat="1" applyFont="1" applyFill="1" applyBorder="1" applyAlignment="1" applyProtection="1">
      <alignment horizontal="center" vertical="center"/>
    </xf>
    <xf numFmtId="49" fontId="1" fillId="0" borderId="6" xfId="0" applyNumberFormat="1" applyFont="1" applyFill="1" applyBorder="1" applyAlignment="1" applyProtection="1">
      <alignment horizontal="center" vertical="top"/>
    </xf>
    <xf numFmtId="0" fontId="3" fillId="0" borderId="2" xfId="0" applyFont="1" applyBorder="1" applyAlignment="1">
      <alignment horizontal="center" vertical="top"/>
    </xf>
    <xf numFmtId="0" fontId="2" fillId="2" borderId="5" xfId="0" applyFont="1" applyFill="1" applyBorder="1" applyAlignment="1">
      <alignment horizontal="center" vertical="center" wrapText="1"/>
    </xf>
    <xf numFmtId="0" fontId="2" fillId="2" borderId="5" xfId="0" applyFont="1" applyFill="1" applyBorder="1" applyAlignment="1">
      <alignment horizontal="center" vertical="top" wrapText="1"/>
    </xf>
    <xf numFmtId="49" fontId="2" fillId="2" borderId="5" xfId="0" applyNumberFormat="1" applyFont="1" applyFill="1" applyBorder="1" applyAlignment="1">
      <alignment horizontal="center" vertical="center" wrapText="1"/>
    </xf>
    <xf numFmtId="49" fontId="4" fillId="2" borderId="5" xfId="0" applyNumberFormat="1"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5" xfId="0" applyFont="1" applyFill="1" applyBorder="1" applyAlignment="1">
      <alignment horizontal="center" vertical="top" wrapText="1"/>
    </xf>
    <xf numFmtId="49" fontId="1" fillId="0" borderId="7" xfId="0" applyNumberFormat="1" applyFont="1" applyFill="1" applyBorder="1" applyAlignment="1" applyProtection="1">
      <alignment vertical="top"/>
    </xf>
    <xf numFmtId="49" fontId="1" fillId="0" borderId="8" xfId="0" applyNumberFormat="1" applyFont="1" applyFill="1" applyBorder="1" applyAlignment="1" applyProtection="1">
      <alignment vertical="top"/>
    </xf>
    <xf numFmtId="0" fontId="6" fillId="0" borderId="8" xfId="0" applyFont="1" applyBorder="1" applyAlignment="1">
      <alignment vertical="top"/>
    </xf>
    <xf numFmtId="0" fontId="6" fillId="0" borderId="8" xfId="0" applyFont="1" applyBorder="1" applyAlignment="1">
      <alignment horizontal="center" vertical="top"/>
    </xf>
    <xf numFmtId="0" fontId="6" fillId="0" borderId="8" xfId="0" applyFont="1" applyBorder="1" applyAlignment="1">
      <alignment horizontal="justify"/>
    </xf>
    <xf numFmtId="49" fontId="1" fillId="0" borderId="8" xfId="0" applyNumberFormat="1" applyFont="1" applyFill="1" applyBorder="1" applyAlignment="1" applyProtection="1">
      <alignment vertical="top" wrapText="1"/>
    </xf>
    <xf numFmtId="49" fontId="0" fillId="0" borderId="8" xfId="0" applyNumberFormat="1" applyFill="1" applyBorder="1" applyAlignment="1" applyProtection="1">
      <alignment horizontal="justify" vertical="top"/>
      <protection locked="0"/>
    </xf>
    <xf numFmtId="1" fontId="0" fillId="0" borderId="8" xfId="0" applyNumberFormat="1" applyFill="1" applyBorder="1" applyAlignment="1">
      <alignment vertical="top"/>
    </xf>
    <xf numFmtId="164" fontId="0" fillId="0" borderId="8" xfId="0" applyNumberFormat="1" applyFill="1" applyBorder="1" applyAlignment="1" applyProtection="1">
      <alignment vertical="top"/>
      <protection locked="0"/>
    </xf>
    <xf numFmtId="164" fontId="0" fillId="0" borderId="8" xfId="0" applyNumberFormat="1" applyFill="1" applyBorder="1" applyAlignment="1" applyProtection="1">
      <alignment horizontal="left" vertical="top"/>
      <protection locked="0"/>
    </xf>
    <xf numFmtId="164" fontId="0" fillId="0" borderId="8" xfId="0" applyNumberFormat="1" applyFill="1" applyBorder="1" applyAlignment="1">
      <alignment vertical="top"/>
    </xf>
    <xf numFmtId="1" fontId="0" fillId="0" borderId="9" xfId="0" applyNumberFormat="1" applyFill="1" applyBorder="1" applyAlignment="1">
      <alignment horizontal="center" vertical="top" wrapText="1"/>
    </xf>
    <xf numFmtId="49" fontId="1" fillId="0" borderId="10" xfId="0" applyNumberFormat="1" applyFont="1" applyFill="1" applyBorder="1" applyAlignment="1" applyProtection="1">
      <alignment vertical="top"/>
    </xf>
    <xf numFmtId="1" fontId="0" fillId="0" borderId="11" xfId="0" applyNumberFormat="1" applyFill="1" applyBorder="1" applyAlignment="1">
      <alignment horizontal="center" vertical="top"/>
    </xf>
    <xf numFmtId="1" fontId="0" fillId="0" borderId="11" xfId="0" applyNumberFormat="1" applyFill="1" applyBorder="1" applyAlignment="1">
      <alignment horizontal="center" vertical="top" wrapText="1"/>
    </xf>
    <xf numFmtId="49" fontId="6" fillId="0" borderId="0" xfId="0" applyNumberFormat="1" applyFont="1" applyBorder="1" applyAlignment="1">
      <alignment horizontal="justify"/>
    </xf>
    <xf numFmtId="0" fontId="6" fillId="0" borderId="0" xfId="0" applyFont="1" applyBorder="1" applyAlignment="1">
      <alignment vertical="top"/>
    </xf>
    <xf numFmtId="0" fontId="6" fillId="0" borderId="0" xfId="0" applyFont="1" applyBorder="1" applyAlignment="1">
      <alignment horizontal="justify" vertical="top"/>
    </xf>
    <xf numFmtId="0" fontId="6" fillId="0" borderId="0" xfId="0" applyFont="1" applyBorder="1" applyAlignment="1">
      <alignment horizontal="justify"/>
    </xf>
    <xf numFmtId="0" fontId="6" fillId="0" borderId="0" xfId="0" applyFont="1" applyBorder="1" applyAlignment="1">
      <alignment horizontal="center" vertical="top"/>
    </xf>
    <xf numFmtId="0" fontId="6" fillId="0" borderId="0" xfId="0" applyFont="1" applyBorder="1" applyAlignment="1">
      <alignment horizontal="justify" vertical="justify"/>
    </xf>
    <xf numFmtId="49" fontId="6" fillId="0" borderId="0" xfId="0" applyNumberFormat="1" applyFont="1" applyBorder="1" applyAlignment="1">
      <alignment horizontal="justify" vertical="top"/>
    </xf>
    <xf numFmtId="49" fontId="1" fillId="0" borderId="12" xfId="0" applyNumberFormat="1" applyFont="1" applyFill="1" applyBorder="1" applyAlignment="1" applyProtection="1">
      <alignment vertical="top"/>
    </xf>
    <xf numFmtId="49" fontId="1" fillId="0" borderId="13" xfId="0" applyNumberFormat="1" applyFont="1" applyFill="1" applyBorder="1" applyAlignment="1" applyProtection="1">
      <alignment vertical="top"/>
    </xf>
    <xf numFmtId="49" fontId="1" fillId="0" borderId="13" xfId="0" applyNumberFormat="1" applyFont="1" applyFill="1" applyBorder="1" applyAlignment="1" applyProtection="1">
      <alignment horizontal="center" vertical="top"/>
    </xf>
    <xf numFmtId="49" fontId="1" fillId="0" borderId="13" xfId="0" applyNumberFormat="1" applyFont="1" applyFill="1" applyBorder="1" applyAlignment="1" applyProtection="1">
      <alignment horizontal="justify" vertical="top"/>
    </xf>
    <xf numFmtId="49" fontId="1" fillId="0" borderId="13" xfId="0" applyNumberFormat="1" applyFont="1" applyFill="1" applyBorder="1" applyAlignment="1" applyProtection="1">
      <alignment vertical="top" wrapText="1"/>
    </xf>
    <xf numFmtId="49" fontId="0" fillId="0" borderId="13" xfId="0" applyNumberFormat="1" applyFill="1" applyBorder="1" applyAlignment="1" applyProtection="1">
      <alignment horizontal="justify" vertical="top"/>
      <protection locked="0"/>
    </xf>
    <xf numFmtId="1" fontId="0" fillId="0" borderId="13" xfId="0" applyNumberFormat="1" applyFill="1" applyBorder="1" applyAlignment="1">
      <alignment vertical="top"/>
    </xf>
    <xf numFmtId="164" fontId="0" fillId="0" borderId="13" xfId="0" applyNumberFormat="1" applyFill="1" applyBorder="1" applyAlignment="1" applyProtection="1">
      <alignment vertical="top"/>
      <protection locked="0"/>
    </xf>
    <xf numFmtId="164" fontId="0" fillId="0" borderId="13" xfId="0" applyNumberFormat="1" applyFill="1" applyBorder="1" applyAlignment="1" applyProtection="1">
      <alignment horizontal="left" vertical="top"/>
      <protection locked="0"/>
    </xf>
    <xf numFmtId="164" fontId="0" fillId="0" borderId="13" xfId="0" applyNumberFormat="1" applyFill="1" applyBorder="1" applyAlignment="1">
      <alignment vertical="top"/>
    </xf>
    <xf numFmtId="1" fontId="0" fillId="0" borderId="14" xfId="0" applyNumberFormat="1" applyFill="1" applyBorder="1" applyAlignment="1">
      <alignment horizontal="center" vertical="top"/>
    </xf>
    <xf numFmtId="0" fontId="3" fillId="0" borderId="0" xfId="0" applyFont="1" applyAlignment="1">
      <alignment horizontal="center" vertical="center"/>
    </xf>
    <xf numFmtId="0" fontId="3" fillId="0" borderId="0" xfId="0" applyFont="1" applyAlignment="1">
      <alignment horizontal="center" vertical="top"/>
    </xf>
    <xf numFmtId="49" fontId="3" fillId="0" borderId="0" xfId="0" applyNumberFormat="1" applyFont="1" applyAlignment="1">
      <alignment horizontal="justify" vertical="justify"/>
    </xf>
    <xf numFmtId="49" fontId="3" fillId="0" borderId="0" xfId="0" applyNumberFormat="1" applyFont="1" applyAlignment="1">
      <alignment horizontal="justify" vertical="center"/>
    </xf>
    <xf numFmtId="0" fontId="3" fillId="0" borderId="2" xfId="0" applyFont="1" applyBorder="1" applyAlignment="1">
      <alignment horizontal="center" vertical="center"/>
    </xf>
    <xf numFmtId="0" fontId="3" fillId="0" borderId="2" xfId="0" applyFont="1" applyBorder="1" applyAlignment="1">
      <alignment horizontal="center" vertical="top"/>
    </xf>
    <xf numFmtId="49" fontId="3" fillId="0" borderId="2" xfId="0" applyNumberFormat="1" applyFont="1" applyBorder="1" applyAlignment="1">
      <alignment horizontal="justify" vertical="justify"/>
    </xf>
    <xf numFmtId="49" fontId="3" fillId="0" borderId="2" xfId="0" applyNumberFormat="1" applyFont="1" applyBorder="1" applyAlignment="1">
      <alignment horizontal="justify" vertical="center"/>
    </xf>
    <xf numFmtId="0" fontId="5" fillId="0" borderId="3" xfId="0" applyFont="1" applyBorder="1" applyAlignment="1">
      <alignment horizontal="center" vertical="center"/>
    </xf>
    <xf numFmtId="0" fontId="3" fillId="0" borderId="3" xfId="0" applyFont="1" applyBorder="1" applyAlignment="1">
      <alignment horizontal="center" vertical="center"/>
    </xf>
  </cellXfs>
  <cellStyles count="2">
    <cellStyle name="Hipervínculo"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263"/>
  <sheetViews>
    <sheetView tabSelected="1" workbookViewId="0">
      <pane xSplit="8" ySplit="5" topLeftCell="U6" activePane="bottomRight" state="frozen"/>
      <selection pane="topRight" activeCell="F1" sqref="F1"/>
      <selection pane="bottomLeft" activeCell="A2" sqref="A2"/>
      <selection pane="bottomRight" activeCell="G11" sqref="G11"/>
    </sheetView>
  </sheetViews>
  <sheetFormatPr baseColWidth="10" defaultRowHeight="15" x14ac:dyDescent="0.25"/>
  <cols>
    <col min="1" max="1" width="2" customWidth="1"/>
    <col min="2" max="2" width="6" bestFit="1" customWidth="1"/>
    <col min="3" max="3" width="4" bestFit="1" customWidth="1"/>
    <col min="4" max="4" width="7" bestFit="1" customWidth="1"/>
    <col min="5" max="5" width="9" style="28" customWidth="1"/>
    <col min="6" max="6" width="12.7109375" style="28" customWidth="1"/>
    <col min="7" max="7" width="49" style="10" customWidth="1"/>
    <col min="8" max="8" width="25.85546875" style="1" customWidth="1"/>
    <col min="9" max="9" width="11.42578125" style="1" customWidth="1"/>
    <col min="10" max="10" width="12.7109375" hidden="1" customWidth="1"/>
    <col min="11" max="11" width="13.28515625" hidden="1" customWidth="1"/>
    <col min="12" max="15" width="11.42578125" hidden="1" customWidth="1"/>
    <col min="16" max="16" width="11.7109375" hidden="1" customWidth="1"/>
    <col min="17" max="18" width="11.42578125" hidden="1" customWidth="1"/>
    <col min="19" max="19" width="12.5703125" style="2" hidden="1" customWidth="1"/>
    <col min="20" max="20" width="10.85546875" style="5" bestFit="1" customWidth="1"/>
    <col min="21" max="21" width="14.85546875" customWidth="1"/>
    <col min="22" max="22" width="16.42578125" customWidth="1"/>
    <col min="23" max="23" width="17" style="5" customWidth="1"/>
  </cols>
  <sheetData>
    <row r="1" spans="1:23" x14ac:dyDescent="0.25">
      <c r="A1" s="80" t="s">
        <v>492</v>
      </c>
      <c r="B1" s="80"/>
      <c r="C1" s="80"/>
      <c r="D1" s="80"/>
      <c r="E1" s="81"/>
      <c r="F1" s="81"/>
      <c r="G1" s="82"/>
      <c r="H1" s="83"/>
      <c r="I1" s="80"/>
      <c r="J1" s="80"/>
      <c r="K1" s="80"/>
      <c r="L1" s="80"/>
      <c r="M1" s="80"/>
      <c r="N1" s="80"/>
      <c r="O1" s="80"/>
      <c r="P1" s="80"/>
      <c r="Q1" s="80"/>
      <c r="R1" s="80"/>
      <c r="S1" s="80"/>
      <c r="T1" s="81"/>
      <c r="U1" s="80"/>
      <c r="V1" s="80"/>
      <c r="W1"/>
    </row>
    <row r="2" spans="1:23" x14ac:dyDescent="0.25">
      <c r="A2" s="84"/>
      <c r="B2" s="84"/>
      <c r="C2" s="84"/>
      <c r="D2" s="84"/>
      <c r="E2" s="85"/>
      <c r="F2" s="85"/>
      <c r="G2" s="86"/>
      <c r="H2" s="87"/>
      <c r="I2" s="84"/>
      <c r="J2" s="84"/>
      <c r="K2" s="84"/>
      <c r="L2" s="84"/>
      <c r="M2" s="84"/>
      <c r="N2" s="84"/>
      <c r="O2" s="84"/>
      <c r="P2" s="84"/>
      <c r="Q2" s="84"/>
      <c r="R2" s="84"/>
      <c r="S2" s="84"/>
      <c r="T2" s="85"/>
      <c r="U2" s="84"/>
      <c r="V2" s="84"/>
      <c r="W2"/>
    </row>
    <row r="3" spans="1:23" ht="26.25" x14ac:dyDescent="0.25">
      <c r="A3" s="89" t="s">
        <v>980</v>
      </c>
      <c r="B3" s="89"/>
      <c r="C3" s="89"/>
      <c r="D3" s="89"/>
      <c r="E3" s="89"/>
      <c r="F3" s="89"/>
      <c r="G3" s="89"/>
      <c r="H3" s="89"/>
      <c r="I3" s="89"/>
      <c r="J3" s="89"/>
      <c r="K3" s="89"/>
      <c r="L3" s="89"/>
      <c r="M3" s="89"/>
      <c r="N3" s="89"/>
      <c r="O3" s="89"/>
      <c r="P3" s="89"/>
      <c r="Q3" s="89"/>
      <c r="R3" s="89"/>
      <c r="S3" s="89"/>
      <c r="T3" s="89"/>
      <c r="U3" s="89"/>
      <c r="V3" s="89"/>
      <c r="W3"/>
    </row>
    <row r="4" spans="1:23" ht="26.25" x14ac:dyDescent="0.25">
      <c r="A4" s="88" t="s">
        <v>507</v>
      </c>
      <c r="B4" s="88"/>
      <c r="C4" s="88"/>
      <c r="D4" s="88"/>
      <c r="E4" s="88" t="s">
        <v>508</v>
      </c>
      <c r="F4" s="88"/>
      <c r="G4" s="9"/>
      <c r="H4" s="8"/>
      <c r="I4" s="6"/>
      <c r="J4" s="6"/>
      <c r="K4" s="6"/>
      <c r="L4" s="6"/>
      <c r="M4" s="6"/>
      <c r="N4" s="6"/>
      <c r="O4" s="6"/>
      <c r="P4" s="6"/>
      <c r="Q4" s="6"/>
      <c r="R4" s="6"/>
      <c r="S4" s="6"/>
      <c r="T4" s="7"/>
      <c r="U4" s="6"/>
      <c r="V4" s="6"/>
      <c r="W4" s="40"/>
    </row>
    <row r="5" spans="1:23" ht="60.75" thickBot="1" x14ac:dyDescent="0.3">
      <c r="A5" s="41"/>
      <c r="B5" s="41"/>
      <c r="C5" s="41"/>
      <c r="D5" s="41"/>
      <c r="E5" s="42" t="s">
        <v>512</v>
      </c>
      <c r="F5" s="42" t="s">
        <v>509</v>
      </c>
      <c r="G5" s="43" t="s">
        <v>529</v>
      </c>
      <c r="H5" s="44" t="s">
        <v>488</v>
      </c>
      <c r="I5" s="44" t="s">
        <v>487</v>
      </c>
      <c r="J5" s="45" t="s">
        <v>493</v>
      </c>
      <c r="K5" s="45" t="s">
        <v>494</v>
      </c>
      <c r="L5" s="45" t="s">
        <v>495</v>
      </c>
      <c r="M5" s="45" t="s">
        <v>496</v>
      </c>
      <c r="N5" s="45" t="s">
        <v>497</v>
      </c>
      <c r="O5" s="45" t="s">
        <v>501</v>
      </c>
      <c r="P5" s="45" t="s">
        <v>502</v>
      </c>
      <c r="Q5" s="45" t="s">
        <v>504</v>
      </c>
      <c r="R5" s="45" t="s">
        <v>485</v>
      </c>
      <c r="S5" s="45" t="s">
        <v>486</v>
      </c>
      <c r="T5" s="46" t="s">
        <v>489</v>
      </c>
      <c r="U5" s="45" t="s">
        <v>490</v>
      </c>
      <c r="V5" s="45" t="s">
        <v>491</v>
      </c>
      <c r="W5" s="46" t="s">
        <v>1064</v>
      </c>
    </row>
    <row r="6" spans="1:23" ht="36.75" x14ac:dyDescent="0.25">
      <c r="A6" s="47" t="s">
        <v>1</v>
      </c>
      <c r="B6" s="48" t="s">
        <v>26</v>
      </c>
      <c r="C6" s="48" t="s">
        <v>5</v>
      </c>
      <c r="D6" s="48" t="s">
        <v>2</v>
      </c>
      <c r="E6" s="49">
        <v>81112499</v>
      </c>
      <c r="F6" s="50">
        <v>92045610</v>
      </c>
      <c r="G6" s="51" t="s">
        <v>1038</v>
      </c>
      <c r="H6" s="52" t="s">
        <v>232</v>
      </c>
      <c r="I6" s="53" t="s">
        <v>499</v>
      </c>
      <c r="J6" s="54"/>
      <c r="K6" s="55"/>
      <c r="L6" s="55"/>
      <c r="M6" s="55"/>
      <c r="N6" s="55"/>
      <c r="O6" s="55"/>
      <c r="P6" s="55"/>
      <c r="Q6" s="55"/>
      <c r="R6" s="55"/>
      <c r="S6" s="56"/>
      <c r="T6" s="54">
        <v>1</v>
      </c>
      <c r="U6" s="57">
        <v>143676000</v>
      </c>
      <c r="V6" s="57">
        <f t="shared" ref="V6:V11" si="0">+U6*T6</f>
        <v>143676000</v>
      </c>
      <c r="W6" s="58" t="s">
        <v>1065</v>
      </c>
    </row>
    <row r="7" spans="1:23" ht="30" x14ac:dyDescent="0.25">
      <c r="A7" s="59" t="s">
        <v>1</v>
      </c>
      <c r="B7" s="11" t="s">
        <v>30</v>
      </c>
      <c r="C7" s="11" t="s">
        <v>0</v>
      </c>
      <c r="D7" s="11" t="s">
        <v>21</v>
      </c>
      <c r="E7" s="26">
        <v>84121806</v>
      </c>
      <c r="F7" s="26">
        <v>92102208</v>
      </c>
      <c r="G7" s="34" t="s">
        <v>1039</v>
      </c>
      <c r="H7" s="13" t="s">
        <v>233</v>
      </c>
      <c r="I7" s="14" t="s">
        <v>499</v>
      </c>
      <c r="J7" s="4"/>
      <c r="K7" s="16"/>
      <c r="L7" s="16"/>
      <c r="M7" s="16"/>
      <c r="N7" s="16"/>
      <c r="O7" s="16"/>
      <c r="P7" s="16"/>
      <c r="Q7" s="16"/>
      <c r="R7" s="16"/>
      <c r="S7" s="17"/>
      <c r="T7" s="4">
        <v>1</v>
      </c>
      <c r="U7" s="15">
        <v>90000</v>
      </c>
      <c r="V7" s="15">
        <f t="shared" si="0"/>
        <v>90000</v>
      </c>
      <c r="W7" s="60" t="s">
        <v>1066</v>
      </c>
    </row>
    <row r="8" spans="1:23" ht="45" x14ac:dyDescent="0.25">
      <c r="A8" s="59" t="s">
        <v>1</v>
      </c>
      <c r="B8" s="11" t="s">
        <v>33</v>
      </c>
      <c r="C8" s="11" t="s">
        <v>5</v>
      </c>
      <c r="D8" s="11" t="s">
        <v>2</v>
      </c>
      <c r="E8" s="26">
        <v>83101501</v>
      </c>
      <c r="F8" s="26">
        <v>92031912</v>
      </c>
      <c r="G8" s="29" t="s">
        <v>1040</v>
      </c>
      <c r="H8" s="13" t="s">
        <v>234</v>
      </c>
      <c r="I8" s="14" t="s">
        <v>499</v>
      </c>
      <c r="J8" s="4"/>
      <c r="K8" s="16"/>
      <c r="L8" s="16"/>
      <c r="M8" s="16"/>
      <c r="N8" s="16"/>
      <c r="O8" s="16"/>
      <c r="P8" s="16"/>
      <c r="Q8" s="16"/>
      <c r="R8" s="16"/>
      <c r="S8" s="17"/>
      <c r="T8" s="4">
        <v>1</v>
      </c>
      <c r="U8" s="15">
        <v>5400000</v>
      </c>
      <c r="V8" s="15">
        <f t="shared" si="0"/>
        <v>5400000</v>
      </c>
      <c r="W8" s="61" t="s">
        <v>1067</v>
      </c>
    </row>
    <row r="9" spans="1:23" ht="30" x14ac:dyDescent="0.25">
      <c r="A9" s="59" t="s">
        <v>1</v>
      </c>
      <c r="B9" s="11" t="s">
        <v>34</v>
      </c>
      <c r="C9" s="11" t="s">
        <v>0</v>
      </c>
      <c r="D9" s="11" t="s">
        <v>2</v>
      </c>
      <c r="E9" s="25"/>
      <c r="F9" s="25"/>
      <c r="G9" s="12"/>
      <c r="H9" s="13" t="s">
        <v>235</v>
      </c>
      <c r="I9" s="14" t="s">
        <v>499</v>
      </c>
      <c r="J9" s="4"/>
      <c r="K9" s="16"/>
      <c r="L9" s="16"/>
      <c r="M9" s="16"/>
      <c r="N9" s="16"/>
      <c r="O9" s="16"/>
      <c r="P9" s="16"/>
      <c r="Q9" s="16"/>
      <c r="R9" s="16"/>
      <c r="S9" s="17"/>
      <c r="T9" s="4">
        <v>1</v>
      </c>
      <c r="U9" s="15">
        <v>52000000</v>
      </c>
      <c r="V9" s="15">
        <f t="shared" si="0"/>
        <v>52000000</v>
      </c>
      <c r="W9" s="60">
        <v>1</v>
      </c>
    </row>
    <row r="10" spans="1:23" ht="30" x14ac:dyDescent="0.25">
      <c r="A10" s="59" t="s">
        <v>1</v>
      </c>
      <c r="B10" s="11" t="s">
        <v>35</v>
      </c>
      <c r="C10" s="11" t="s">
        <v>7</v>
      </c>
      <c r="D10" s="11" t="s">
        <v>36</v>
      </c>
      <c r="E10" s="25" t="s">
        <v>984</v>
      </c>
      <c r="F10" s="25" t="s">
        <v>985</v>
      </c>
      <c r="G10" s="12" t="s">
        <v>986</v>
      </c>
      <c r="H10" s="13" t="s">
        <v>236</v>
      </c>
      <c r="I10" s="14" t="s">
        <v>499</v>
      </c>
      <c r="J10" s="4"/>
      <c r="K10" s="16"/>
      <c r="L10" s="16"/>
      <c r="M10" s="16"/>
      <c r="N10" s="16"/>
      <c r="O10" s="16"/>
      <c r="P10" s="16"/>
      <c r="Q10" s="16"/>
      <c r="R10" s="16"/>
      <c r="S10" s="17"/>
      <c r="T10" s="4">
        <v>1</v>
      </c>
      <c r="U10" s="15">
        <v>20000</v>
      </c>
      <c r="V10" s="15">
        <f t="shared" si="0"/>
        <v>20000</v>
      </c>
      <c r="W10" s="60" t="s">
        <v>1066</v>
      </c>
    </row>
    <row r="11" spans="1:23" ht="45" x14ac:dyDescent="0.25">
      <c r="A11" s="59" t="s">
        <v>1</v>
      </c>
      <c r="B11" s="11" t="s">
        <v>37</v>
      </c>
      <c r="C11" s="11" t="s">
        <v>0</v>
      </c>
      <c r="D11" s="11" t="s">
        <v>16</v>
      </c>
      <c r="E11" s="25"/>
      <c r="F11" s="25"/>
      <c r="G11" s="12"/>
      <c r="H11" s="13" t="s">
        <v>237</v>
      </c>
      <c r="I11" s="14" t="s">
        <v>499</v>
      </c>
      <c r="J11" s="4"/>
      <c r="K11" s="16"/>
      <c r="L11" s="16"/>
      <c r="M11" s="16"/>
      <c r="N11" s="16"/>
      <c r="O11" s="16"/>
      <c r="P11" s="16"/>
      <c r="Q11" s="16"/>
      <c r="R11" s="16"/>
      <c r="S11" s="17"/>
      <c r="T11" s="4">
        <v>1</v>
      </c>
      <c r="U11" s="15">
        <v>75000000</v>
      </c>
      <c r="V11" s="15">
        <f t="shared" si="0"/>
        <v>75000000</v>
      </c>
      <c r="W11" s="60">
        <v>1</v>
      </c>
    </row>
    <row r="12" spans="1:23" ht="30" x14ac:dyDescent="0.25">
      <c r="A12" s="59" t="s">
        <v>1</v>
      </c>
      <c r="B12" s="11" t="s">
        <v>40</v>
      </c>
      <c r="C12" s="11" t="s">
        <v>5</v>
      </c>
      <c r="D12" s="11" t="s">
        <v>41</v>
      </c>
      <c r="E12" s="25" t="s">
        <v>987</v>
      </c>
      <c r="F12" s="25" t="s">
        <v>988</v>
      </c>
      <c r="G12" s="12" t="s">
        <v>989</v>
      </c>
      <c r="H12" s="13" t="s">
        <v>238</v>
      </c>
      <c r="I12" s="14" t="s">
        <v>499</v>
      </c>
      <c r="J12" s="4"/>
      <c r="K12" s="16"/>
      <c r="L12" s="16"/>
      <c r="M12" s="16"/>
      <c r="N12" s="16"/>
      <c r="O12" s="16"/>
      <c r="P12" s="16"/>
      <c r="Q12" s="16"/>
      <c r="R12" s="16"/>
      <c r="S12" s="17"/>
      <c r="T12" s="4">
        <v>1</v>
      </c>
      <c r="U12" s="15">
        <v>500000</v>
      </c>
      <c r="V12" s="15">
        <f t="shared" ref="V12:V13" si="1">+U12*T12</f>
        <v>500000</v>
      </c>
      <c r="W12" s="61" t="s">
        <v>1067</v>
      </c>
    </row>
    <row r="13" spans="1:23" ht="30" x14ac:dyDescent="0.25">
      <c r="A13" s="59" t="s">
        <v>1</v>
      </c>
      <c r="B13" s="11" t="s">
        <v>42</v>
      </c>
      <c r="C13" s="11" t="s">
        <v>0</v>
      </c>
      <c r="D13" s="11" t="s">
        <v>8</v>
      </c>
      <c r="E13" s="25" t="s">
        <v>982</v>
      </c>
      <c r="F13" s="25" t="s">
        <v>983</v>
      </c>
      <c r="G13" s="12" t="s">
        <v>993</v>
      </c>
      <c r="H13" s="13" t="s">
        <v>239</v>
      </c>
      <c r="I13" s="14" t="s">
        <v>499</v>
      </c>
      <c r="J13" s="4"/>
      <c r="K13" s="16"/>
      <c r="L13" s="16"/>
      <c r="M13" s="16"/>
      <c r="N13" s="16"/>
      <c r="O13" s="16"/>
      <c r="P13" s="16"/>
      <c r="Q13" s="16"/>
      <c r="R13" s="16"/>
      <c r="S13" s="17"/>
      <c r="T13" s="4">
        <v>1</v>
      </c>
      <c r="U13" s="15">
        <v>7000000</v>
      </c>
      <c r="V13" s="15">
        <f t="shared" si="1"/>
        <v>7000000</v>
      </c>
      <c r="W13" s="61" t="s">
        <v>1067</v>
      </c>
    </row>
    <row r="14" spans="1:23" ht="45" x14ac:dyDescent="0.25">
      <c r="A14" s="59" t="s">
        <v>1</v>
      </c>
      <c r="B14" s="11" t="s">
        <v>45</v>
      </c>
      <c r="C14" s="11" t="s">
        <v>0</v>
      </c>
      <c r="D14" s="11" t="s">
        <v>52</v>
      </c>
      <c r="E14" s="25" t="s">
        <v>990</v>
      </c>
      <c r="F14" s="25" t="s">
        <v>991</v>
      </c>
      <c r="G14" s="12" t="s">
        <v>992</v>
      </c>
      <c r="H14" s="13" t="s">
        <v>240</v>
      </c>
      <c r="I14" s="14" t="s">
        <v>499</v>
      </c>
      <c r="J14" s="4"/>
      <c r="K14" s="16"/>
      <c r="L14" s="16"/>
      <c r="M14" s="16"/>
      <c r="N14" s="16"/>
      <c r="O14" s="16"/>
      <c r="P14" s="16"/>
      <c r="Q14" s="16"/>
      <c r="R14" s="16"/>
      <c r="S14" s="17"/>
      <c r="T14" s="4">
        <v>1</v>
      </c>
      <c r="U14" s="15">
        <v>500000</v>
      </c>
      <c r="V14" s="15">
        <f t="shared" ref="V14:V16" si="2">+U14*T14</f>
        <v>500000</v>
      </c>
      <c r="W14" s="61" t="s">
        <v>1067</v>
      </c>
    </row>
    <row r="15" spans="1:23" ht="36" x14ac:dyDescent="0.25">
      <c r="A15" s="59" t="s">
        <v>1</v>
      </c>
      <c r="B15" s="11" t="s">
        <v>45</v>
      </c>
      <c r="C15" s="11" t="s">
        <v>5</v>
      </c>
      <c r="D15" s="11" t="s">
        <v>2</v>
      </c>
      <c r="E15" s="25" t="s">
        <v>510</v>
      </c>
      <c r="F15" s="25" t="s">
        <v>511</v>
      </c>
      <c r="G15" s="19" t="s">
        <v>718</v>
      </c>
      <c r="H15" s="13" t="s">
        <v>241</v>
      </c>
      <c r="I15" s="14" t="s">
        <v>499</v>
      </c>
      <c r="J15" s="4"/>
      <c r="K15" s="16"/>
      <c r="L15" s="16"/>
      <c r="M15" s="16"/>
      <c r="N15" s="16"/>
      <c r="O15" s="16"/>
      <c r="P15" s="16"/>
      <c r="Q15" s="16"/>
      <c r="R15" s="16"/>
      <c r="S15" s="17"/>
      <c r="T15" s="4">
        <v>1</v>
      </c>
      <c r="U15" s="15">
        <v>1000000</v>
      </c>
      <c r="V15" s="15">
        <f t="shared" si="2"/>
        <v>1000000</v>
      </c>
      <c r="W15" s="61" t="s">
        <v>1067</v>
      </c>
    </row>
    <row r="16" spans="1:23" x14ac:dyDescent="0.25">
      <c r="A16" s="59" t="s">
        <v>1</v>
      </c>
      <c r="B16" s="11" t="s">
        <v>59</v>
      </c>
      <c r="C16" s="11" t="s">
        <v>7</v>
      </c>
      <c r="D16" s="11" t="s">
        <v>60</v>
      </c>
      <c r="E16" s="25"/>
      <c r="F16" s="25"/>
      <c r="G16" s="12"/>
      <c r="H16" s="13" t="s">
        <v>242</v>
      </c>
      <c r="I16" s="14" t="s">
        <v>499</v>
      </c>
      <c r="J16" s="4"/>
      <c r="K16" s="16"/>
      <c r="L16" s="16"/>
      <c r="M16" s="16"/>
      <c r="N16" s="16"/>
      <c r="O16" s="16"/>
      <c r="P16" s="16"/>
      <c r="Q16" s="16"/>
      <c r="R16" s="16"/>
      <c r="S16" s="17"/>
      <c r="T16" s="4">
        <v>1</v>
      </c>
      <c r="U16" s="15">
        <v>50000</v>
      </c>
      <c r="V16" s="15">
        <f t="shared" si="2"/>
        <v>50000</v>
      </c>
      <c r="W16" s="60">
        <v>1</v>
      </c>
    </row>
    <row r="17" spans="1:23" ht="30" x14ac:dyDescent="0.25">
      <c r="A17" s="59" t="s">
        <v>1</v>
      </c>
      <c r="B17" s="11" t="s">
        <v>83</v>
      </c>
      <c r="C17" s="11" t="s">
        <v>7</v>
      </c>
      <c r="D17" s="11" t="s">
        <v>78</v>
      </c>
      <c r="E17" s="26">
        <v>72101516</v>
      </c>
      <c r="F17" s="26">
        <v>92019992</v>
      </c>
      <c r="G17" s="62" t="s">
        <v>1060</v>
      </c>
      <c r="H17" s="13" t="s">
        <v>243</v>
      </c>
      <c r="I17" s="20" t="s">
        <v>499</v>
      </c>
      <c r="J17" s="4"/>
      <c r="K17" s="16"/>
      <c r="L17" s="16"/>
      <c r="M17" s="16"/>
      <c r="N17" s="16"/>
      <c r="O17" s="16"/>
      <c r="P17" s="16"/>
      <c r="Q17" s="16"/>
      <c r="R17" s="16"/>
      <c r="S17" s="17"/>
      <c r="T17" s="4">
        <v>1</v>
      </c>
      <c r="U17" s="15">
        <v>1158000</v>
      </c>
      <c r="V17" s="15">
        <f t="shared" ref="V17" si="3">+U17*T17</f>
        <v>1158000</v>
      </c>
      <c r="W17" s="61" t="s">
        <v>1068</v>
      </c>
    </row>
    <row r="18" spans="1:23" ht="30" x14ac:dyDescent="0.25">
      <c r="A18" s="59" t="s">
        <v>1</v>
      </c>
      <c r="B18" s="11" t="s">
        <v>101</v>
      </c>
      <c r="C18" s="11" t="s">
        <v>7</v>
      </c>
      <c r="D18" s="11" t="s">
        <v>4</v>
      </c>
      <c r="E18" s="26">
        <v>78181505</v>
      </c>
      <c r="F18" s="26">
        <v>92081106</v>
      </c>
      <c r="G18" s="63" t="s">
        <v>1061</v>
      </c>
      <c r="H18" s="13" t="s">
        <v>244</v>
      </c>
      <c r="I18" s="14" t="s">
        <v>499</v>
      </c>
      <c r="J18" s="4"/>
      <c r="K18" s="16"/>
      <c r="L18" s="16"/>
      <c r="M18" s="16"/>
      <c r="N18" s="16"/>
      <c r="O18" s="16"/>
      <c r="P18" s="16"/>
      <c r="Q18" s="16"/>
      <c r="R18" s="16"/>
      <c r="S18" s="17"/>
      <c r="T18" s="4">
        <v>1</v>
      </c>
      <c r="U18" s="15">
        <v>200000</v>
      </c>
      <c r="V18" s="15">
        <f t="shared" ref="V18" si="4">+U18*T18</f>
        <v>200000</v>
      </c>
      <c r="W18" s="61" t="s">
        <v>1067</v>
      </c>
    </row>
    <row r="19" spans="1:23" x14ac:dyDescent="0.25">
      <c r="A19" s="59" t="s">
        <v>1</v>
      </c>
      <c r="B19" s="11" t="s">
        <v>101</v>
      </c>
      <c r="C19" s="11" t="s">
        <v>7</v>
      </c>
      <c r="D19" s="11" t="s">
        <v>112</v>
      </c>
      <c r="E19" s="25" t="s">
        <v>1057</v>
      </c>
      <c r="F19" s="25" t="s">
        <v>1058</v>
      </c>
      <c r="G19" s="12" t="s">
        <v>1059</v>
      </c>
      <c r="H19" s="13" t="s">
        <v>245</v>
      </c>
      <c r="I19" s="14" t="s">
        <v>499</v>
      </c>
      <c r="J19" s="4">
        <v>2</v>
      </c>
      <c r="K19" s="16"/>
      <c r="L19" s="16"/>
      <c r="M19" s="16"/>
      <c r="N19" s="16"/>
      <c r="O19" s="16"/>
      <c r="P19" s="16"/>
      <c r="Q19" s="16"/>
      <c r="R19" s="16"/>
      <c r="S19" s="17"/>
      <c r="T19" s="4">
        <v>2</v>
      </c>
      <c r="U19" s="15">
        <v>400000</v>
      </c>
      <c r="V19" s="15">
        <f t="shared" ref="V19:V21" si="5">+U19*T19</f>
        <v>800000</v>
      </c>
      <c r="W19" s="61" t="s">
        <v>1068</v>
      </c>
    </row>
    <row r="20" spans="1:23" ht="64.5" customHeight="1" x14ac:dyDescent="0.25">
      <c r="A20" s="59" t="s">
        <v>1</v>
      </c>
      <c r="B20" s="11" t="s">
        <v>101</v>
      </c>
      <c r="C20" s="11" t="s">
        <v>7</v>
      </c>
      <c r="D20" s="11" t="s">
        <v>113</v>
      </c>
      <c r="E20" s="26">
        <v>14111533</v>
      </c>
      <c r="F20" s="26">
        <v>92026722</v>
      </c>
      <c r="G20" s="12" t="s">
        <v>965</v>
      </c>
      <c r="H20" s="13" t="s">
        <v>246</v>
      </c>
      <c r="I20" s="14" t="s">
        <v>499</v>
      </c>
      <c r="J20" s="4"/>
      <c r="K20" s="16"/>
      <c r="L20" s="16"/>
      <c r="M20" s="16"/>
      <c r="N20" s="16">
        <v>4</v>
      </c>
      <c r="O20" s="16"/>
      <c r="P20" s="16"/>
      <c r="Q20" s="16"/>
      <c r="R20" s="16"/>
      <c r="S20" s="17"/>
      <c r="T20" s="4">
        <f t="shared" ref="T20" si="6">SUM(J20:S20)</f>
        <v>4</v>
      </c>
      <c r="U20" s="15">
        <v>250000</v>
      </c>
      <c r="V20" s="15">
        <f t="shared" si="5"/>
        <v>1000000</v>
      </c>
      <c r="W20" s="60" t="s">
        <v>1066</v>
      </c>
    </row>
    <row r="21" spans="1:23" ht="30" x14ac:dyDescent="0.25">
      <c r="A21" s="59" t="s">
        <v>1</v>
      </c>
      <c r="B21" s="11" t="s">
        <v>115</v>
      </c>
      <c r="C21" s="11" t="s">
        <v>0</v>
      </c>
      <c r="D21" s="11" t="s">
        <v>10</v>
      </c>
      <c r="E21" s="25"/>
      <c r="F21" s="25"/>
      <c r="G21" s="12"/>
      <c r="H21" s="13" t="s">
        <v>247</v>
      </c>
      <c r="I21" s="14" t="s">
        <v>499</v>
      </c>
      <c r="J21" s="4"/>
      <c r="K21" s="16"/>
      <c r="L21" s="16"/>
      <c r="M21" s="16"/>
      <c r="N21" s="16"/>
      <c r="O21" s="16"/>
      <c r="P21" s="16"/>
      <c r="Q21" s="16"/>
      <c r="R21" s="16"/>
      <c r="S21" s="17"/>
      <c r="T21" s="4">
        <v>1</v>
      </c>
      <c r="U21" s="15">
        <v>48000000</v>
      </c>
      <c r="V21" s="15">
        <f t="shared" si="5"/>
        <v>48000000</v>
      </c>
      <c r="W21" s="61" t="s">
        <v>1067</v>
      </c>
    </row>
    <row r="22" spans="1:23" ht="60" x14ac:dyDescent="0.25">
      <c r="A22" s="59" t="s">
        <v>1</v>
      </c>
      <c r="B22" s="11" t="s">
        <v>118</v>
      </c>
      <c r="C22" s="11" t="s">
        <v>0</v>
      </c>
      <c r="D22" s="11" t="s">
        <v>9</v>
      </c>
      <c r="E22" s="25" t="s">
        <v>1028</v>
      </c>
      <c r="F22" s="25" t="s">
        <v>1029</v>
      </c>
      <c r="G22" s="12" t="s">
        <v>1030</v>
      </c>
      <c r="H22" s="13" t="s">
        <v>248</v>
      </c>
      <c r="I22" s="14" t="s">
        <v>500</v>
      </c>
      <c r="J22" s="4"/>
      <c r="K22" s="16"/>
      <c r="L22" s="16"/>
      <c r="M22" s="16"/>
      <c r="N22" s="16"/>
      <c r="O22" s="16"/>
      <c r="P22" s="16"/>
      <c r="Q22" s="16"/>
      <c r="R22" s="16"/>
      <c r="S22" s="17"/>
      <c r="T22" s="4">
        <v>12</v>
      </c>
      <c r="U22" s="15">
        <v>150000</v>
      </c>
      <c r="V22" s="15">
        <f t="shared" ref="V22:V23" si="7">+U22*T22</f>
        <v>1800000</v>
      </c>
      <c r="W22" s="61" t="s">
        <v>1067</v>
      </c>
    </row>
    <row r="23" spans="1:23" ht="45" x14ac:dyDescent="0.25">
      <c r="A23" s="59" t="s">
        <v>1</v>
      </c>
      <c r="B23" s="11" t="s">
        <v>118</v>
      </c>
      <c r="C23" s="11" t="s">
        <v>5</v>
      </c>
      <c r="D23" s="11" t="s">
        <v>2</v>
      </c>
      <c r="E23" s="25" t="s">
        <v>1031</v>
      </c>
      <c r="F23" s="25" t="s">
        <v>1032</v>
      </c>
      <c r="G23" s="12" t="s">
        <v>1033</v>
      </c>
      <c r="H23" s="13" t="s">
        <v>249</v>
      </c>
      <c r="I23" s="14" t="s">
        <v>499</v>
      </c>
      <c r="J23" s="4"/>
      <c r="K23" s="16"/>
      <c r="L23" s="16"/>
      <c r="M23" s="16"/>
      <c r="N23" s="16"/>
      <c r="O23" s="16"/>
      <c r="P23" s="16"/>
      <c r="Q23" s="16"/>
      <c r="R23" s="16"/>
      <c r="S23" s="17"/>
      <c r="T23" s="4">
        <v>4</v>
      </c>
      <c r="U23" s="15">
        <v>403875</v>
      </c>
      <c r="V23" s="15">
        <f t="shared" si="7"/>
        <v>1615500</v>
      </c>
      <c r="W23" s="61" t="s">
        <v>1067</v>
      </c>
    </row>
    <row r="24" spans="1:23" ht="30" x14ac:dyDescent="0.25">
      <c r="A24" s="59" t="s">
        <v>1</v>
      </c>
      <c r="B24" s="11" t="s">
        <v>505</v>
      </c>
      <c r="C24" s="11" t="s">
        <v>0</v>
      </c>
      <c r="D24" s="11" t="s">
        <v>2</v>
      </c>
      <c r="E24" s="25"/>
      <c r="F24" s="25"/>
      <c r="G24" s="12"/>
      <c r="H24" s="13" t="s">
        <v>506</v>
      </c>
      <c r="I24" s="14" t="s">
        <v>499</v>
      </c>
      <c r="J24" s="4"/>
      <c r="K24" s="16"/>
      <c r="L24" s="16"/>
      <c r="M24" s="16"/>
      <c r="N24" s="16"/>
      <c r="O24" s="16"/>
      <c r="P24" s="16"/>
      <c r="Q24" s="16"/>
      <c r="R24" s="16"/>
      <c r="S24" s="17"/>
      <c r="T24" s="4">
        <v>1</v>
      </c>
      <c r="U24" s="15">
        <v>1035000</v>
      </c>
      <c r="V24" s="15">
        <f t="shared" ref="V24" si="8">+U24*T24</f>
        <v>1035000</v>
      </c>
      <c r="W24" s="61" t="s">
        <v>1067</v>
      </c>
    </row>
    <row r="25" spans="1:23" ht="45" x14ac:dyDescent="0.25">
      <c r="A25" s="59" t="s">
        <v>1</v>
      </c>
      <c r="B25" s="11" t="s">
        <v>122</v>
      </c>
      <c r="C25" s="11" t="s">
        <v>106</v>
      </c>
      <c r="D25" s="11" t="s">
        <v>13</v>
      </c>
      <c r="E25" s="26">
        <v>73152198</v>
      </c>
      <c r="F25" s="26">
        <v>92069804</v>
      </c>
      <c r="G25" s="19" t="s">
        <v>1034</v>
      </c>
      <c r="H25" s="13" t="s">
        <v>250</v>
      </c>
      <c r="I25" s="14" t="s">
        <v>499</v>
      </c>
      <c r="J25" s="4"/>
      <c r="K25" s="16"/>
      <c r="L25" s="16"/>
      <c r="M25" s="16"/>
      <c r="N25" s="16"/>
      <c r="O25" s="16"/>
      <c r="P25" s="16"/>
      <c r="Q25" s="16"/>
      <c r="R25" s="16"/>
      <c r="S25" s="17"/>
      <c r="T25" s="4">
        <v>1</v>
      </c>
      <c r="U25" s="15">
        <v>200000</v>
      </c>
      <c r="V25" s="15">
        <f t="shared" ref="V25:V26" si="9">+U25*T25</f>
        <v>200000</v>
      </c>
      <c r="W25" s="60" t="s">
        <v>1069</v>
      </c>
    </row>
    <row r="26" spans="1:23" ht="45" x14ac:dyDescent="0.25">
      <c r="A26" s="59" t="s">
        <v>1</v>
      </c>
      <c r="B26" s="11" t="s">
        <v>126</v>
      </c>
      <c r="C26" s="11" t="s">
        <v>0</v>
      </c>
      <c r="D26" s="11" t="s">
        <v>4</v>
      </c>
      <c r="E26" s="26">
        <v>78181507</v>
      </c>
      <c r="F26" s="26">
        <v>92061757</v>
      </c>
      <c r="G26" s="29" t="s">
        <v>968</v>
      </c>
      <c r="H26" s="13" t="s">
        <v>251</v>
      </c>
      <c r="I26" s="14" t="s">
        <v>499</v>
      </c>
      <c r="J26" s="4"/>
      <c r="K26" s="16"/>
      <c r="L26" s="16"/>
      <c r="M26" s="16"/>
      <c r="N26" s="16"/>
      <c r="O26" s="16"/>
      <c r="P26" s="16"/>
      <c r="Q26" s="16"/>
      <c r="R26" s="16"/>
      <c r="S26" s="17"/>
      <c r="T26" s="4">
        <v>1</v>
      </c>
      <c r="U26" s="15">
        <v>1000000</v>
      </c>
      <c r="V26" s="15">
        <f t="shared" si="9"/>
        <v>1000000</v>
      </c>
      <c r="W26" s="61" t="s">
        <v>1067</v>
      </c>
    </row>
    <row r="27" spans="1:23" ht="36" x14ac:dyDescent="0.25">
      <c r="A27" s="59" t="s">
        <v>1</v>
      </c>
      <c r="B27" s="11" t="s">
        <v>126</v>
      </c>
      <c r="C27" s="11" t="s">
        <v>5</v>
      </c>
      <c r="D27" s="11" t="s">
        <v>9</v>
      </c>
      <c r="E27" s="25" t="s">
        <v>966</v>
      </c>
      <c r="F27" s="25" t="s">
        <v>967</v>
      </c>
      <c r="G27" s="29" t="s">
        <v>968</v>
      </c>
      <c r="H27" s="13" t="s">
        <v>252</v>
      </c>
      <c r="I27" s="14" t="s">
        <v>499</v>
      </c>
      <c r="J27" s="4"/>
      <c r="K27" s="16"/>
      <c r="L27" s="16"/>
      <c r="M27" s="16"/>
      <c r="N27" s="16"/>
      <c r="O27" s="16"/>
      <c r="P27" s="16"/>
      <c r="Q27" s="16"/>
      <c r="R27" s="16"/>
      <c r="S27" s="17"/>
      <c r="T27" s="4">
        <v>1</v>
      </c>
      <c r="U27" s="15">
        <v>2000000</v>
      </c>
      <c r="V27" s="15">
        <f t="shared" ref="V27:V28" si="10">+U27*T27</f>
        <v>2000000</v>
      </c>
      <c r="W27" s="61" t="s">
        <v>1067</v>
      </c>
    </row>
    <row r="28" spans="1:23" ht="45" x14ac:dyDescent="0.25">
      <c r="A28" s="59" t="s">
        <v>1</v>
      </c>
      <c r="B28" s="11" t="s">
        <v>126</v>
      </c>
      <c r="C28" s="11" t="s">
        <v>7</v>
      </c>
      <c r="D28" s="11" t="s">
        <v>128</v>
      </c>
      <c r="E28" s="26">
        <v>78181508</v>
      </c>
      <c r="F28" s="26">
        <v>92084190</v>
      </c>
      <c r="G28" s="36" t="s">
        <v>969</v>
      </c>
      <c r="H28" s="13" t="s">
        <v>253</v>
      </c>
      <c r="I28" s="14" t="s">
        <v>499</v>
      </c>
      <c r="J28" s="4"/>
      <c r="K28" s="16"/>
      <c r="L28" s="16"/>
      <c r="M28" s="16"/>
      <c r="N28" s="16"/>
      <c r="O28" s="16"/>
      <c r="P28" s="16"/>
      <c r="Q28" s="16"/>
      <c r="R28" s="16"/>
      <c r="S28" s="17"/>
      <c r="T28" s="4">
        <v>1</v>
      </c>
      <c r="U28" s="15">
        <v>2000000</v>
      </c>
      <c r="V28" s="15">
        <f t="shared" si="10"/>
        <v>2000000</v>
      </c>
      <c r="W28" s="61" t="s">
        <v>1067</v>
      </c>
    </row>
    <row r="29" spans="1:23" ht="45" x14ac:dyDescent="0.25">
      <c r="A29" s="59" t="s">
        <v>1</v>
      </c>
      <c r="B29" s="11" t="s">
        <v>129</v>
      </c>
      <c r="C29" s="11" t="s">
        <v>18</v>
      </c>
      <c r="D29" s="11" t="s">
        <v>9</v>
      </c>
      <c r="E29" s="26">
        <v>72153606</v>
      </c>
      <c r="F29" s="26">
        <v>92047322</v>
      </c>
      <c r="G29" s="64" t="s">
        <v>1035</v>
      </c>
      <c r="H29" s="13" t="s">
        <v>254</v>
      </c>
      <c r="I29" s="14" t="s">
        <v>499</v>
      </c>
      <c r="J29" s="4"/>
      <c r="K29" s="16"/>
      <c r="L29" s="16"/>
      <c r="M29" s="16"/>
      <c r="N29" s="16"/>
      <c r="O29" s="16">
        <v>2</v>
      </c>
      <c r="P29" s="16"/>
      <c r="Q29" s="16"/>
      <c r="R29" s="16"/>
      <c r="S29" s="17"/>
      <c r="T29" s="4">
        <v>1</v>
      </c>
      <c r="U29" s="15">
        <v>500000</v>
      </c>
      <c r="V29" s="15">
        <f t="shared" ref="V29:V32" si="11">+U29*T29</f>
        <v>500000</v>
      </c>
      <c r="W29" s="61" t="s">
        <v>1067</v>
      </c>
    </row>
    <row r="30" spans="1:23" ht="45" x14ac:dyDescent="0.25">
      <c r="A30" s="59" t="s">
        <v>1</v>
      </c>
      <c r="B30" s="11" t="s">
        <v>129</v>
      </c>
      <c r="C30" s="11" t="s">
        <v>43</v>
      </c>
      <c r="D30" s="11" t="s">
        <v>9</v>
      </c>
      <c r="E30" s="25" t="s">
        <v>973</v>
      </c>
      <c r="F30" s="25" t="s">
        <v>974</v>
      </c>
      <c r="G30" s="29" t="s">
        <v>975</v>
      </c>
      <c r="H30" s="13" t="s">
        <v>255</v>
      </c>
      <c r="I30" s="14" t="s">
        <v>499</v>
      </c>
      <c r="J30" s="4"/>
      <c r="K30" s="16"/>
      <c r="L30" s="16"/>
      <c r="M30" s="16"/>
      <c r="N30" s="16"/>
      <c r="O30" s="16">
        <v>2</v>
      </c>
      <c r="P30" s="16"/>
      <c r="Q30" s="16"/>
      <c r="R30" s="16"/>
      <c r="S30" s="17"/>
      <c r="T30" s="4">
        <v>4</v>
      </c>
      <c r="U30" s="15">
        <v>625000</v>
      </c>
      <c r="V30" s="15">
        <f t="shared" si="11"/>
        <v>2500000</v>
      </c>
      <c r="W30" s="60" t="s">
        <v>1069</v>
      </c>
    </row>
    <row r="31" spans="1:23" ht="45.75" customHeight="1" x14ac:dyDescent="0.25">
      <c r="A31" s="59" t="s">
        <v>1</v>
      </c>
      <c r="B31" s="11" t="s">
        <v>129</v>
      </c>
      <c r="C31" s="11" t="s">
        <v>7</v>
      </c>
      <c r="D31" s="11" t="s">
        <v>38</v>
      </c>
      <c r="E31" s="33" t="s">
        <v>970</v>
      </c>
      <c r="F31" s="33" t="s">
        <v>971</v>
      </c>
      <c r="G31" s="64" t="s">
        <v>972</v>
      </c>
      <c r="H31" s="13" t="s">
        <v>256</v>
      </c>
      <c r="I31" s="14" t="s">
        <v>499</v>
      </c>
      <c r="J31" s="4"/>
      <c r="K31" s="16"/>
      <c r="L31" s="16"/>
      <c r="M31" s="16"/>
      <c r="N31" s="16"/>
      <c r="O31" s="16">
        <v>4</v>
      </c>
      <c r="P31" s="16"/>
      <c r="Q31" s="16"/>
      <c r="R31" s="16"/>
      <c r="S31" s="17"/>
      <c r="T31" s="4">
        <v>1</v>
      </c>
      <c r="U31" s="15">
        <v>1000000</v>
      </c>
      <c r="V31" s="15">
        <f t="shared" si="11"/>
        <v>1000000</v>
      </c>
      <c r="W31" s="61" t="s">
        <v>1067</v>
      </c>
    </row>
    <row r="32" spans="1:23" ht="45" x14ac:dyDescent="0.25">
      <c r="A32" s="59" t="s">
        <v>1</v>
      </c>
      <c r="B32" s="11" t="s">
        <v>131</v>
      </c>
      <c r="C32" s="11" t="s">
        <v>43</v>
      </c>
      <c r="D32" s="11" t="s">
        <v>8</v>
      </c>
      <c r="E32" s="21">
        <v>81112202</v>
      </c>
      <c r="F32" s="26">
        <v>92081598</v>
      </c>
      <c r="G32" s="29" t="s">
        <v>1036</v>
      </c>
      <c r="H32" s="13" t="s">
        <v>257</v>
      </c>
      <c r="I32" s="14" t="s">
        <v>499</v>
      </c>
      <c r="J32" s="4"/>
      <c r="K32" s="16"/>
      <c r="L32" s="16"/>
      <c r="M32" s="16"/>
      <c r="N32" s="16"/>
      <c r="O32" s="16">
        <v>1</v>
      </c>
      <c r="P32" s="16"/>
      <c r="Q32" s="16"/>
      <c r="R32" s="16"/>
      <c r="S32" s="17"/>
      <c r="T32" s="4">
        <f t="shared" ref="T32" si="12">SUM(J32:S32)</f>
        <v>1</v>
      </c>
      <c r="U32" s="15">
        <v>290000</v>
      </c>
      <c r="V32" s="15">
        <f t="shared" si="11"/>
        <v>290000</v>
      </c>
      <c r="W32" s="61" t="s">
        <v>1070</v>
      </c>
    </row>
    <row r="33" spans="1:23" ht="45" x14ac:dyDescent="0.25">
      <c r="A33" s="59" t="s">
        <v>1</v>
      </c>
      <c r="B33" s="11" t="s">
        <v>132</v>
      </c>
      <c r="C33" s="11" t="s">
        <v>7</v>
      </c>
      <c r="D33" s="11" t="s">
        <v>116</v>
      </c>
      <c r="E33" s="39" t="s">
        <v>976</v>
      </c>
      <c r="F33" s="39" t="s">
        <v>978</v>
      </c>
      <c r="G33" s="64" t="s">
        <v>977</v>
      </c>
      <c r="H33" s="13" t="s">
        <v>258</v>
      </c>
      <c r="I33" s="14" t="s">
        <v>499</v>
      </c>
      <c r="J33" s="4"/>
      <c r="K33" s="16"/>
      <c r="L33" s="16"/>
      <c r="M33" s="16"/>
      <c r="N33" s="16"/>
      <c r="O33" s="16"/>
      <c r="P33" s="16"/>
      <c r="Q33" s="16"/>
      <c r="R33" s="16"/>
      <c r="S33" s="17"/>
      <c r="T33" s="4">
        <v>1</v>
      </c>
      <c r="U33" s="15">
        <v>1500000</v>
      </c>
      <c r="V33" s="15">
        <f t="shared" ref="V33" si="13">+U33*T33</f>
        <v>1500000</v>
      </c>
      <c r="W33" s="61" t="s">
        <v>1071</v>
      </c>
    </row>
    <row r="34" spans="1:23" ht="30" x14ac:dyDescent="0.25">
      <c r="A34" s="59" t="s">
        <v>1</v>
      </c>
      <c r="B34" s="11" t="s">
        <v>133</v>
      </c>
      <c r="C34" s="11" t="s">
        <v>5</v>
      </c>
      <c r="D34" s="11" t="s">
        <v>9</v>
      </c>
      <c r="E34" s="25"/>
      <c r="F34" s="25"/>
      <c r="G34" s="12"/>
      <c r="H34" s="13" t="s">
        <v>259</v>
      </c>
      <c r="I34" s="14" t="s">
        <v>499</v>
      </c>
      <c r="J34" s="4"/>
      <c r="K34" s="16"/>
      <c r="L34" s="16"/>
      <c r="M34" s="16"/>
      <c r="N34" s="16"/>
      <c r="O34" s="16"/>
      <c r="P34" s="16"/>
      <c r="Q34" s="16"/>
      <c r="R34" s="16"/>
      <c r="S34" s="17"/>
      <c r="T34" s="4">
        <v>1</v>
      </c>
      <c r="U34" s="15">
        <v>1500000</v>
      </c>
      <c r="V34" s="15">
        <f t="shared" ref="V34:V36" si="14">+U34*T34</f>
        <v>1500000</v>
      </c>
      <c r="W34" s="61" t="s">
        <v>1072</v>
      </c>
    </row>
    <row r="35" spans="1:23" ht="30" x14ac:dyDescent="0.25">
      <c r="A35" s="59" t="s">
        <v>1</v>
      </c>
      <c r="B35" s="11" t="s">
        <v>134</v>
      </c>
      <c r="C35" s="11" t="s">
        <v>5</v>
      </c>
      <c r="D35" s="11" t="s">
        <v>9</v>
      </c>
      <c r="E35" s="38"/>
      <c r="F35" s="38"/>
      <c r="G35" s="32"/>
      <c r="H35" s="13" t="s">
        <v>260</v>
      </c>
      <c r="I35" s="14" t="s">
        <v>499</v>
      </c>
      <c r="J35" s="4"/>
      <c r="K35" s="16"/>
      <c r="L35" s="16"/>
      <c r="M35" s="16"/>
      <c r="N35" s="16"/>
      <c r="O35" s="16"/>
      <c r="P35" s="16"/>
      <c r="Q35" s="16"/>
      <c r="R35" s="16"/>
      <c r="S35" s="17"/>
      <c r="T35" s="4">
        <v>1</v>
      </c>
      <c r="U35" s="15">
        <v>1000000</v>
      </c>
      <c r="V35" s="15">
        <f t="shared" si="14"/>
        <v>1000000</v>
      </c>
      <c r="W35" s="61" t="s">
        <v>1067</v>
      </c>
    </row>
    <row r="36" spans="1:23" ht="36.75" x14ac:dyDescent="0.25">
      <c r="A36" s="59" t="s">
        <v>1</v>
      </c>
      <c r="B36" s="11" t="s">
        <v>135</v>
      </c>
      <c r="C36" s="11" t="s">
        <v>5</v>
      </c>
      <c r="D36" s="11" t="s">
        <v>28</v>
      </c>
      <c r="E36" s="37">
        <v>78180301</v>
      </c>
      <c r="F36" s="37">
        <v>92031638</v>
      </c>
      <c r="G36" s="65" t="s">
        <v>1037</v>
      </c>
      <c r="H36" s="13" t="s">
        <v>261</v>
      </c>
      <c r="I36" s="14" t="s">
        <v>499</v>
      </c>
      <c r="J36" s="4"/>
      <c r="K36" s="16"/>
      <c r="L36" s="16"/>
      <c r="M36" s="16"/>
      <c r="N36" s="16"/>
      <c r="O36" s="16"/>
      <c r="P36" s="16"/>
      <c r="Q36" s="16"/>
      <c r="R36" s="16"/>
      <c r="S36" s="17"/>
      <c r="T36" s="4">
        <v>1</v>
      </c>
      <c r="U36" s="15">
        <v>25000000</v>
      </c>
      <c r="V36" s="15">
        <f t="shared" si="14"/>
        <v>25000000</v>
      </c>
      <c r="W36" s="61" t="s">
        <v>1067</v>
      </c>
    </row>
    <row r="37" spans="1:23" ht="30" x14ac:dyDescent="0.25">
      <c r="A37" s="59" t="s">
        <v>1</v>
      </c>
      <c r="B37" s="11" t="s">
        <v>137</v>
      </c>
      <c r="C37" s="11" t="s">
        <v>58</v>
      </c>
      <c r="D37" s="11" t="s">
        <v>3</v>
      </c>
      <c r="E37" s="25" t="s">
        <v>715</v>
      </c>
      <c r="F37" s="25" t="s">
        <v>716</v>
      </c>
      <c r="G37" s="12" t="s">
        <v>717</v>
      </c>
      <c r="H37" s="13" t="s">
        <v>262</v>
      </c>
      <c r="I37" s="14" t="s">
        <v>498</v>
      </c>
      <c r="J37" s="4"/>
      <c r="K37" s="16"/>
      <c r="L37" s="16"/>
      <c r="M37" s="16"/>
      <c r="N37" s="16">
        <v>31</v>
      </c>
      <c r="O37" s="16"/>
      <c r="P37" s="16"/>
      <c r="Q37" s="16"/>
      <c r="R37" s="16"/>
      <c r="S37" s="17"/>
      <c r="T37" s="4">
        <f t="shared" ref="T37" si="15">SUM(J37:S37)</f>
        <v>31</v>
      </c>
      <c r="U37" s="15">
        <v>1630</v>
      </c>
      <c r="V37" s="15">
        <f t="shared" ref="V37" si="16">+U37*T37</f>
        <v>50530</v>
      </c>
      <c r="W37" s="60" t="s">
        <v>1066</v>
      </c>
    </row>
    <row r="38" spans="1:23" x14ac:dyDescent="0.25">
      <c r="A38" s="59" t="s">
        <v>1</v>
      </c>
      <c r="B38" s="11" t="s">
        <v>137</v>
      </c>
      <c r="C38" s="11" t="s">
        <v>43</v>
      </c>
      <c r="D38" s="11" t="s">
        <v>11</v>
      </c>
      <c r="E38" s="26">
        <v>51161705</v>
      </c>
      <c r="F38" s="25" t="s">
        <v>514</v>
      </c>
      <c r="G38" s="12" t="s">
        <v>530</v>
      </c>
      <c r="H38" s="13" t="s">
        <v>263</v>
      </c>
      <c r="I38" s="14" t="s">
        <v>499</v>
      </c>
      <c r="J38" s="4"/>
      <c r="K38" s="16"/>
      <c r="L38" s="16"/>
      <c r="M38" s="16"/>
      <c r="N38" s="16">
        <v>16</v>
      </c>
      <c r="O38" s="16"/>
      <c r="P38" s="16"/>
      <c r="Q38" s="16"/>
      <c r="R38" s="16"/>
      <c r="S38" s="17"/>
      <c r="T38" s="4">
        <f t="shared" ref="T38" si="17">SUM(J38:S38)</f>
        <v>16</v>
      </c>
      <c r="U38" s="15">
        <v>10000</v>
      </c>
      <c r="V38" s="15">
        <f t="shared" ref="V38" si="18">+U38*T38</f>
        <v>160000</v>
      </c>
      <c r="W38" s="60" t="s">
        <v>1066</v>
      </c>
    </row>
    <row r="39" spans="1:23" ht="24" x14ac:dyDescent="0.25">
      <c r="A39" s="59" t="s">
        <v>1</v>
      </c>
      <c r="B39" s="11" t="s">
        <v>137</v>
      </c>
      <c r="C39" s="11" t="s">
        <v>93</v>
      </c>
      <c r="D39" s="11" t="s">
        <v>16</v>
      </c>
      <c r="E39" s="25" t="s">
        <v>515</v>
      </c>
      <c r="F39" s="25" t="s">
        <v>516</v>
      </c>
      <c r="G39" s="19" t="s">
        <v>531</v>
      </c>
      <c r="H39" s="13" t="s">
        <v>264</v>
      </c>
      <c r="I39" s="14" t="s">
        <v>498</v>
      </c>
      <c r="J39" s="4"/>
      <c r="K39" s="16"/>
      <c r="L39" s="16"/>
      <c r="M39" s="16"/>
      <c r="N39" s="16">
        <v>16</v>
      </c>
      <c r="O39" s="16"/>
      <c r="P39" s="16"/>
      <c r="Q39" s="16"/>
      <c r="R39" s="16"/>
      <c r="S39" s="17"/>
      <c r="T39" s="4">
        <f t="shared" ref="T39:T43" si="19">SUM(J39:S39)</f>
        <v>16</v>
      </c>
      <c r="U39" s="15">
        <v>3265</v>
      </c>
      <c r="V39" s="15">
        <f t="shared" ref="V39:V43" si="20">+U39*T39</f>
        <v>52240</v>
      </c>
      <c r="W39" s="60" t="s">
        <v>1066</v>
      </c>
    </row>
    <row r="40" spans="1:23" ht="30" x14ac:dyDescent="0.25">
      <c r="A40" s="59" t="s">
        <v>1</v>
      </c>
      <c r="B40" s="11" t="s">
        <v>137</v>
      </c>
      <c r="C40" s="11" t="s">
        <v>93</v>
      </c>
      <c r="D40" s="11" t="s">
        <v>31</v>
      </c>
      <c r="E40" s="25" t="s">
        <v>520</v>
      </c>
      <c r="F40" s="25" t="s">
        <v>521</v>
      </c>
      <c r="G40" s="19" t="s">
        <v>532</v>
      </c>
      <c r="H40" s="13" t="s">
        <v>265</v>
      </c>
      <c r="I40" s="14" t="s">
        <v>499</v>
      </c>
      <c r="J40" s="4"/>
      <c r="K40" s="16"/>
      <c r="L40" s="16"/>
      <c r="M40" s="16"/>
      <c r="N40" s="16">
        <v>15</v>
      </c>
      <c r="O40" s="16"/>
      <c r="P40" s="16"/>
      <c r="Q40" s="16"/>
      <c r="R40" s="16"/>
      <c r="S40" s="17"/>
      <c r="T40" s="4">
        <f t="shared" si="19"/>
        <v>15</v>
      </c>
      <c r="U40" s="15">
        <v>8250</v>
      </c>
      <c r="V40" s="15">
        <f t="shared" si="20"/>
        <v>123750</v>
      </c>
      <c r="W40" s="60" t="s">
        <v>1066</v>
      </c>
    </row>
    <row r="41" spans="1:23" ht="36" x14ac:dyDescent="0.25">
      <c r="A41" s="59" t="s">
        <v>1</v>
      </c>
      <c r="B41" s="11" t="s">
        <v>137</v>
      </c>
      <c r="C41" s="11" t="s">
        <v>93</v>
      </c>
      <c r="D41" s="11" t="s">
        <v>29</v>
      </c>
      <c r="E41" s="25" t="s">
        <v>515</v>
      </c>
      <c r="F41" s="25" t="s">
        <v>519</v>
      </c>
      <c r="G41" s="19" t="s">
        <v>533</v>
      </c>
      <c r="H41" s="13" t="s">
        <v>266</v>
      </c>
      <c r="I41" s="14" t="s">
        <v>499</v>
      </c>
      <c r="J41" s="4"/>
      <c r="K41" s="16"/>
      <c r="L41" s="16"/>
      <c r="M41" s="16"/>
      <c r="N41" s="16">
        <f>750+850+350</f>
        <v>1950</v>
      </c>
      <c r="O41" s="16"/>
      <c r="P41" s="16"/>
      <c r="Q41" s="16"/>
      <c r="R41" s="16"/>
      <c r="S41" s="17"/>
      <c r="T41" s="4">
        <f t="shared" si="19"/>
        <v>1950</v>
      </c>
      <c r="U41" s="15">
        <v>1100</v>
      </c>
      <c r="V41" s="15">
        <f t="shared" si="20"/>
        <v>2145000</v>
      </c>
      <c r="W41" s="60" t="s">
        <v>1066</v>
      </c>
    </row>
    <row r="42" spans="1:23" ht="30" x14ac:dyDescent="0.25">
      <c r="A42" s="59" t="s">
        <v>1</v>
      </c>
      <c r="B42" s="11" t="s">
        <v>137</v>
      </c>
      <c r="C42" s="11" t="s">
        <v>125</v>
      </c>
      <c r="D42" s="11" t="s">
        <v>136</v>
      </c>
      <c r="E42" s="25" t="s">
        <v>517</v>
      </c>
      <c r="F42" s="25" t="s">
        <v>518</v>
      </c>
      <c r="G42" s="19" t="s">
        <v>534</v>
      </c>
      <c r="H42" s="13" t="s">
        <v>267</v>
      </c>
      <c r="I42" s="14" t="s">
        <v>499</v>
      </c>
      <c r="J42" s="4"/>
      <c r="K42" s="16"/>
      <c r="L42" s="16"/>
      <c r="M42" s="16"/>
      <c r="N42" s="16">
        <v>900</v>
      </c>
      <c r="O42" s="16"/>
      <c r="P42" s="16"/>
      <c r="Q42" s="16"/>
      <c r="R42" s="16"/>
      <c r="S42" s="17"/>
      <c r="T42" s="4">
        <v>207</v>
      </c>
      <c r="U42" s="15">
        <v>9940</v>
      </c>
      <c r="V42" s="15">
        <f t="shared" si="20"/>
        <v>2057580</v>
      </c>
      <c r="W42" s="60" t="s">
        <v>1066</v>
      </c>
    </row>
    <row r="43" spans="1:23" ht="30" x14ac:dyDescent="0.25">
      <c r="A43" s="59" t="s">
        <v>1</v>
      </c>
      <c r="B43" s="11" t="s">
        <v>137</v>
      </c>
      <c r="C43" s="11" t="s">
        <v>139</v>
      </c>
      <c r="D43" s="11" t="s">
        <v>29</v>
      </c>
      <c r="E43" s="25" t="s">
        <v>522</v>
      </c>
      <c r="F43" s="25" t="s">
        <v>523</v>
      </c>
      <c r="G43" s="19" t="s">
        <v>535</v>
      </c>
      <c r="H43" s="13" t="s">
        <v>268</v>
      </c>
      <c r="I43" s="14" t="s">
        <v>499</v>
      </c>
      <c r="J43" s="4"/>
      <c r="K43" s="16"/>
      <c r="L43" s="16"/>
      <c r="M43" s="16"/>
      <c r="N43" s="16">
        <v>15</v>
      </c>
      <c r="O43" s="16"/>
      <c r="P43" s="16"/>
      <c r="Q43" s="16"/>
      <c r="R43" s="16"/>
      <c r="S43" s="17"/>
      <c r="T43" s="4">
        <f t="shared" si="19"/>
        <v>15</v>
      </c>
      <c r="U43" s="15">
        <v>3103</v>
      </c>
      <c r="V43" s="15">
        <f t="shared" si="20"/>
        <v>46545</v>
      </c>
      <c r="W43" s="60" t="s">
        <v>1066</v>
      </c>
    </row>
    <row r="44" spans="1:23" ht="36" x14ac:dyDescent="0.25">
      <c r="A44" s="59" t="s">
        <v>1</v>
      </c>
      <c r="B44" s="11" t="s">
        <v>137</v>
      </c>
      <c r="C44" s="11" t="s">
        <v>7</v>
      </c>
      <c r="D44" s="11" t="s">
        <v>48</v>
      </c>
      <c r="E44" s="25" t="s">
        <v>524</v>
      </c>
      <c r="F44" s="25" t="s">
        <v>525</v>
      </c>
      <c r="G44" s="19" t="s">
        <v>536</v>
      </c>
      <c r="H44" s="13" t="s">
        <v>269</v>
      </c>
      <c r="I44" s="14" t="s">
        <v>499</v>
      </c>
      <c r="J44" s="4"/>
      <c r="K44" s="16"/>
      <c r="L44" s="16"/>
      <c r="M44" s="16"/>
      <c r="N44" s="16">
        <v>4</v>
      </c>
      <c r="O44" s="16"/>
      <c r="P44" s="16"/>
      <c r="Q44" s="16"/>
      <c r="R44" s="16"/>
      <c r="S44" s="17"/>
      <c r="T44" s="4">
        <f t="shared" ref="T44:T45" si="21">SUM(J44:S44)</f>
        <v>4</v>
      </c>
      <c r="U44" s="15">
        <v>2170</v>
      </c>
      <c r="V44" s="15">
        <f t="shared" ref="V44:V45" si="22">+U44*T44</f>
        <v>8680</v>
      </c>
      <c r="W44" s="60" t="s">
        <v>1066</v>
      </c>
    </row>
    <row r="45" spans="1:23" ht="30" x14ac:dyDescent="0.25">
      <c r="A45" s="59" t="s">
        <v>1</v>
      </c>
      <c r="B45" s="11" t="s">
        <v>137</v>
      </c>
      <c r="C45" s="11" t="s">
        <v>7</v>
      </c>
      <c r="D45" s="11" t="s">
        <v>74</v>
      </c>
      <c r="E45" s="25" t="s">
        <v>526</v>
      </c>
      <c r="F45" s="25" t="s">
        <v>527</v>
      </c>
      <c r="G45" s="22" t="s">
        <v>528</v>
      </c>
      <c r="H45" s="13" t="s">
        <v>270</v>
      </c>
      <c r="I45" s="14" t="s">
        <v>499</v>
      </c>
      <c r="J45" s="4"/>
      <c r="K45" s="16"/>
      <c r="L45" s="16"/>
      <c r="M45" s="16"/>
      <c r="N45" s="16">
        <v>4</v>
      </c>
      <c r="O45" s="16"/>
      <c r="P45" s="16"/>
      <c r="Q45" s="16"/>
      <c r="R45" s="16"/>
      <c r="S45" s="17"/>
      <c r="T45" s="4">
        <f t="shared" si="21"/>
        <v>4</v>
      </c>
      <c r="U45" s="15">
        <v>2000</v>
      </c>
      <c r="V45" s="15">
        <f t="shared" si="22"/>
        <v>8000</v>
      </c>
      <c r="W45" s="60" t="s">
        <v>1066</v>
      </c>
    </row>
    <row r="46" spans="1:23" ht="30" x14ac:dyDescent="0.25">
      <c r="A46" s="59" t="s">
        <v>1</v>
      </c>
      <c r="B46" s="11" t="s">
        <v>150</v>
      </c>
      <c r="C46" s="11" t="s">
        <v>71</v>
      </c>
      <c r="D46" s="11" t="s">
        <v>8</v>
      </c>
      <c r="E46" s="25" t="s">
        <v>537</v>
      </c>
      <c r="F46" s="25" t="s">
        <v>538</v>
      </c>
      <c r="G46" s="19" t="s">
        <v>539</v>
      </c>
      <c r="H46" s="13" t="s">
        <v>271</v>
      </c>
      <c r="I46" s="14" t="s">
        <v>499</v>
      </c>
      <c r="J46" s="4"/>
      <c r="K46" s="16"/>
      <c r="L46" s="16"/>
      <c r="M46" s="16"/>
      <c r="N46" s="16"/>
      <c r="O46" s="16">
        <v>2</v>
      </c>
      <c r="P46" s="16"/>
      <c r="Q46" s="16">
        <v>50</v>
      </c>
      <c r="R46" s="16"/>
      <c r="S46" s="17"/>
      <c r="T46" s="4">
        <v>100</v>
      </c>
      <c r="U46" s="15">
        <v>1100</v>
      </c>
      <c r="V46" s="15">
        <f t="shared" ref="V46:V47" si="23">+U46*T46</f>
        <v>110000</v>
      </c>
      <c r="W46" s="60" t="s">
        <v>1066</v>
      </c>
    </row>
    <row r="47" spans="1:23" ht="24" x14ac:dyDescent="0.25">
      <c r="A47" s="59" t="s">
        <v>1</v>
      </c>
      <c r="B47" s="11" t="s">
        <v>150</v>
      </c>
      <c r="C47" s="11" t="s">
        <v>71</v>
      </c>
      <c r="D47" s="11" t="s">
        <v>13</v>
      </c>
      <c r="E47" s="25" t="s">
        <v>540</v>
      </c>
      <c r="F47" s="25" t="s">
        <v>541</v>
      </c>
      <c r="G47" s="19" t="s">
        <v>542</v>
      </c>
      <c r="H47" s="13" t="s">
        <v>272</v>
      </c>
      <c r="I47" s="14" t="s">
        <v>499</v>
      </c>
      <c r="J47" s="4"/>
      <c r="K47" s="16"/>
      <c r="L47" s="16">
        <v>3</v>
      </c>
      <c r="M47" s="16">
        <v>3</v>
      </c>
      <c r="N47" s="16"/>
      <c r="O47" s="16">
        <v>4</v>
      </c>
      <c r="P47" s="16"/>
      <c r="Q47" s="16">
        <v>41</v>
      </c>
      <c r="R47" s="16"/>
      <c r="S47" s="17"/>
      <c r="T47" s="4">
        <v>100</v>
      </c>
      <c r="U47" s="15">
        <v>400</v>
      </c>
      <c r="V47" s="15">
        <f t="shared" si="23"/>
        <v>40000</v>
      </c>
      <c r="W47" s="60" t="s">
        <v>1066</v>
      </c>
    </row>
    <row r="48" spans="1:23" ht="30" x14ac:dyDescent="0.25">
      <c r="A48" s="59" t="s">
        <v>1</v>
      </c>
      <c r="B48" s="11" t="s">
        <v>154</v>
      </c>
      <c r="C48" s="11" t="s">
        <v>18</v>
      </c>
      <c r="D48" s="11" t="s">
        <v>13</v>
      </c>
      <c r="E48" s="25" t="s">
        <v>543</v>
      </c>
      <c r="F48" s="25" t="s">
        <v>544</v>
      </c>
      <c r="G48" s="19" t="s">
        <v>545</v>
      </c>
      <c r="H48" s="13" t="s">
        <v>273</v>
      </c>
      <c r="I48" s="14" t="s">
        <v>500</v>
      </c>
      <c r="J48" s="4"/>
      <c r="K48" s="16"/>
      <c r="L48" s="16"/>
      <c r="M48" s="16"/>
      <c r="N48" s="16"/>
      <c r="O48" s="16"/>
      <c r="P48" s="16"/>
      <c r="Q48" s="16"/>
      <c r="R48" s="16"/>
      <c r="S48" s="17"/>
      <c r="T48" s="4">
        <v>50</v>
      </c>
      <c r="U48" s="15">
        <v>1500</v>
      </c>
      <c r="V48" s="15">
        <f t="shared" ref="V48" si="24">+U48*T48</f>
        <v>75000</v>
      </c>
      <c r="W48" s="60" t="s">
        <v>1066</v>
      </c>
    </row>
    <row r="49" spans="1:23" ht="36" x14ac:dyDescent="0.25">
      <c r="A49" s="59" t="s">
        <v>1</v>
      </c>
      <c r="B49" s="11" t="s">
        <v>154</v>
      </c>
      <c r="C49" s="11" t="s">
        <v>7</v>
      </c>
      <c r="D49" s="11" t="s">
        <v>158</v>
      </c>
      <c r="E49" s="25" t="s">
        <v>546</v>
      </c>
      <c r="F49" s="25" t="s">
        <v>547</v>
      </c>
      <c r="G49" s="19" t="s">
        <v>548</v>
      </c>
      <c r="H49" s="13" t="s">
        <v>274</v>
      </c>
      <c r="I49" s="14" t="s">
        <v>499</v>
      </c>
      <c r="J49" s="4"/>
      <c r="K49" s="16"/>
      <c r="L49" s="16"/>
      <c r="M49" s="16"/>
      <c r="N49" s="16">
        <v>36</v>
      </c>
      <c r="O49" s="16"/>
      <c r="P49" s="16"/>
      <c r="Q49" s="16"/>
      <c r="R49" s="16"/>
      <c r="S49" s="17"/>
      <c r="T49" s="4">
        <v>25</v>
      </c>
      <c r="U49" s="15">
        <v>4700</v>
      </c>
      <c r="V49" s="15">
        <f t="shared" ref="V49" si="25">+U49*T49</f>
        <v>117500</v>
      </c>
      <c r="W49" s="60" t="s">
        <v>1066</v>
      </c>
    </row>
    <row r="50" spans="1:23" ht="30" x14ac:dyDescent="0.25">
      <c r="A50" s="59" t="s">
        <v>1</v>
      </c>
      <c r="B50" s="11" t="s">
        <v>159</v>
      </c>
      <c r="C50" s="11" t="s">
        <v>5</v>
      </c>
      <c r="D50" s="11" t="s">
        <v>28</v>
      </c>
      <c r="E50" s="25" t="s">
        <v>549</v>
      </c>
      <c r="F50" s="25" t="s">
        <v>550</v>
      </c>
      <c r="G50" s="19" t="s">
        <v>551</v>
      </c>
      <c r="H50" s="13" t="s">
        <v>275</v>
      </c>
      <c r="I50" s="14" t="s">
        <v>499</v>
      </c>
      <c r="J50" s="4"/>
      <c r="K50" s="16"/>
      <c r="L50" s="16"/>
      <c r="M50" s="16"/>
      <c r="N50" s="16"/>
      <c r="O50" s="16"/>
      <c r="P50" s="16"/>
      <c r="Q50" s="16"/>
      <c r="R50" s="16"/>
      <c r="S50" s="17"/>
      <c r="T50" s="4">
        <v>250</v>
      </c>
      <c r="U50" s="15">
        <v>560</v>
      </c>
      <c r="V50" s="15">
        <f t="shared" ref="V50:V52" si="26">+U50*T50</f>
        <v>140000</v>
      </c>
      <c r="W50" s="61" t="s">
        <v>1067</v>
      </c>
    </row>
    <row r="51" spans="1:23" ht="36" x14ac:dyDescent="0.25">
      <c r="A51" s="59" t="s">
        <v>1</v>
      </c>
      <c r="B51" s="11" t="s">
        <v>159</v>
      </c>
      <c r="C51" s="11" t="s">
        <v>5</v>
      </c>
      <c r="D51" s="11" t="s">
        <v>6</v>
      </c>
      <c r="E51" s="25" t="s">
        <v>552</v>
      </c>
      <c r="F51" s="25" t="s">
        <v>553</v>
      </c>
      <c r="G51" s="19" t="s">
        <v>554</v>
      </c>
      <c r="H51" s="13" t="s">
        <v>276</v>
      </c>
      <c r="I51" s="14" t="s">
        <v>981</v>
      </c>
      <c r="J51" s="4"/>
      <c r="K51" s="16"/>
      <c r="L51" s="16"/>
      <c r="M51" s="16"/>
      <c r="N51" s="16"/>
      <c r="O51" s="16"/>
      <c r="P51" s="16"/>
      <c r="Q51" s="16"/>
      <c r="R51" s="16"/>
      <c r="S51" s="17"/>
      <c r="T51" s="4">
        <v>300</v>
      </c>
      <c r="U51" s="15">
        <v>5000</v>
      </c>
      <c r="V51" s="15">
        <f t="shared" si="26"/>
        <v>1500000</v>
      </c>
      <c r="W51" s="61" t="s">
        <v>1067</v>
      </c>
    </row>
    <row r="52" spans="1:23" ht="30" x14ac:dyDescent="0.25">
      <c r="A52" s="59" t="s">
        <v>1</v>
      </c>
      <c r="B52" s="11" t="s">
        <v>159</v>
      </c>
      <c r="C52" s="11" t="s">
        <v>5</v>
      </c>
      <c r="D52" s="11" t="s">
        <v>48</v>
      </c>
      <c r="E52" s="25" t="s">
        <v>555</v>
      </c>
      <c r="F52" s="25" t="s">
        <v>994</v>
      </c>
      <c r="G52" s="12" t="s">
        <v>995</v>
      </c>
      <c r="H52" s="13" t="s">
        <v>277</v>
      </c>
      <c r="I52" s="14" t="s">
        <v>499</v>
      </c>
      <c r="J52" s="4"/>
      <c r="K52" s="16"/>
      <c r="L52" s="16"/>
      <c r="M52" s="16"/>
      <c r="N52" s="16"/>
      <c r="O52" s="16"/>
      <c r="P52" s="16"/>
      <c r="Q52" s="16"/>
      <c r="R52" s="16"/>
      <c r="S52" s="17"/>
      <c r="T52" s="4">
        <v>500</v>
      </c>
      <c r="U52" s="15">
        <v>1245</v>
      </c>
      <c r="V52" s="15">
        <f t="shared" si="26"/>
        <v>622500</v>
      </c>
      <c r="W52" s="61" t="s">
        <v>1067</v>
      </c>
    </row>
    <row r="53" spans="1:23" ht="30" x14ac:dyDescent="0.25">
      <c r="A53" s="59" t="s">
        <v>1</v>
      </c>
      <c r="B53" s="11" t="s">
        <v>159</v>
      </c>
      <c r="C53" s="11" t="s">
        <v>17</v>
      </c>
      <c r="D53" s="11" t="s">
        <v>11</v>
      </c>
      <c r="E53" s="25" t="s">
        <v>556</v>
      </c>
      <c r="F53" s="25" t="s">
        <v>996</v>
      </c>
      <c r="G53" s="12" t="s">
        <v>997</v>
      </c>
      <c r="H53" s="13" t="s">
        <v>278</v>
      </c>
      <c r="I53" s="14" t="s">
        <v>499</v>
      </c>
      <c r="J53" s="4"/>
      <c r="K53" s="16"/>
      <c r="L53" s="16"/>
      <c r="M53" s="16"/>
      <c r="N53" s="16"/>
      <c r="O53" s="16"/>
      <c r="P53" s="16"/>
      <c r="Q53" s="16"/>
      <c r="R53" s="16"/>
      <c r="S53" s="17"/>
      <c r="T53" s="4">
        <v>300</v>
      </c>
      <c r="U53" s="15">
        <v>1700</v>
      </c>
      <c r="V53" s="15">
        <f t="shared" ref="V53:V55" si="27">+U53*T53</f>
        <v>510000</v>
      </c>
      <c r="W53" s="61" t="s">
        <v>1067</v>
      </c>
    </row>
    <row r="54" spans="1:23" ht="48" x14ac:dyDescent="0.25">
      <c r="A54" s="59" t="s">
        <v>1</v>
      </c>
      <c r="B54" s="11" t="s">
        <v>159</v>
      </c>
      <c r="C54" s="11" t="s">
        <v>17</v>
      </c>
      <c r="D54" s="11" t="s">
        <v>46</v>
      </c>
      <c r="E54" s="25" t="s">
        <v>556</v>
      </c>
      <c r="F54" s="25" t="s">
        <v>557</v>
      </c>
      <c r="G54" s="19" t="s">
        <v>558</v>
      </c>
      <c r="H54" s="13" t="s">
        <v>279</v>
      </c>
      <c r="I54" s="14" t="s">
        <v>499</v>
      </c>
      <c r="J54" s="4"/>
      <c r="K54" s="16"/>
      <c r="L54" s="16"/>
      <c r="M54" s="16"/>
      <c r="N54" s="16"/>
      <c r="O54" s="16"/>
      <c r="P54" s="16"/>
      <c r="Q54" s="16"/>
      <c r="R54" s="16"/>
      <c r="S54" s="17"/>
      <c r="T54" s="4">
        <v>130</v>
      </c>
      <c r="U54" s="15">
        <v>1300</v>
      </c>
      <c r="V54" s="15">
        <f t="shared" si="27"/>
        <v>169000</v>
      </c>
      <c r="W54" s="61" t="s">
        <v>1067</v>
      </c>
    </row>
    <row r="55" spans="1:23" ht="30" x14ac:dyDescent="0.25">
      <c r="A55" s="59" t="s">
        <v>1</v>
      </c>
      <c r="B55" s="11" t="s">
        <v>159</v>
      </c>
      <c r="C55" s="11" t="s">
        <v>84</v>
      </c>
      <c r="D55" s="11" t="s">
        <v>4</v>
      </c>
      <c r="E55" s="25" t="s">
        <v>559</v>
      </c>
      <c r="F55" s="25" t="s">
        <v>560</v>
      </c>
      <c r="G55" s="12" t="s">
        <v>561</v>
      </c>
      <c r="H55" s="13" t="s">
        <v>280</v>
      </c>
      <c r="I55" s="14" t="s">
        <v>499</v>
      </c>
      <c r="J55" s="4"/>
      <c r="K55" s="16"/>
      <c r="L55" s="16"/>
      <c r="M55" s="16"/>
      <c r="N55" s="16"/>
      <c r="O55" s="16"/>
      <c r="P55" s="16"/>
      <c r="Q55" s="16"/>
      <c r="R55" s="16"/>
      <c r="S55" s="17"/>
      <c r="T55" s="4">
        <v>100</v>
      </c>
      <c r="U55" s="15">
        <v>600</v>
      </c>
      <c r="V55" s="15">
        <f t="shared" si="27"/>
        <v>60000</v>
      </c>
      <c r="W55" s="61" t="s">
        <v>1067</v>
      </c>
    </row>
    <row r="56" spans="1:23" ht="30" x14ac:dyDescent="0.25">
      <c r="A56" s="59" t="s">
        <v>1</v>
      </c>
      <c r="B56" s="11" t="s">
        <v>160</v>
      </c>
      <c r="C56" s="11" t="s">
        <v>5</v>
      </c>
      <c r="D56" s="11" t="s">
        <v>2</v>
      </c>
      <c r="E56" s="25" t="s">
        <v>562</v>
      </c>
      <c r="F56" s="25" t="s">
        <v>563</v>
      </c>
      <c r="G56" s="12" t="s">
        <v>564</v>
      </c>
      <c r="H56" s="13" t="s">
        <v>161</v>
      </c>
      <c r="I56" s="14" t="s">
        <v>499</v>
      </c>
      <c r="J56" s="4"/>
      <c r="K56" s="16"/>
      <c r="L56" s="16"/>
      <c r="M56" s="16"/>
      <c r="N56" s="16"/>
      <c r="O56" s="16"/>
      <c r="P56" s="16"/>
      <c r="Q56" s="16"/>
      <c r="R56" s="16"/>
      <c r="S56" s="17"/>
      <c r="T56" s="4">
        <v>100</v>
      </c>
      <c r="U56" s="15">
        <v>500</v>
      </c>
      <c r="V56" s="15">
        <f t="shared" ref="V56:V58" si="28">+U56*T56</f>
        <v>50000</v>
      </c>
      <c r="W56" s="60" t="s">
        <v>1073</v>
      </c>
    </row>
    <row r="57" spans="1:23" ht="24" x14ac:dyDescent="0.25">
      <c r="A57" s="59" t="s">
        <v>1</v>
      </c>
      <c r="B57" s="11" t="s">
        <v>160</v>
      </c>
      <c r="C57" s="11" t="s">
        <v>58</v>
      </c>
      <c r="D57" s="11" t="s">
        <v>72</v>
      </c>
      <c r="E57" s="25" t="s">
        <v>565</v>
      </c>
      <c r="F57" s="25" t="s">
        <v>566</v>
      </c>
      <c r="G57" s="19" t="s">
        <v>567</v>
      </c>
      <c r="H57" s="13" t="s">
        <v>281</v>
      </c>
      <c r="I57" s="14" t="s">
        <v>499</v>
      </c>
      <c r="J57" s="4"/>
      <c r="K57" s="16"/>
      <c r="L57" s="16"/>
      <c r="M57" s="16"/>
      <c r="N57" s="16"/>
      <c r="O57" s="16"/>
      <c r="P57" s="16"/>
      <c r="Q57" s="16"/>
      <c r="R57" s="16"/>
      <c r="S57" s="17"/>
      <c r="T57" s="4">
        <v>20</v>
      </c>
      <c r="U57" s="15">
        <v>16000</v>
      </c>
      <c r="V57" s="15">
        <f t="shared" si="28"/>
        <v>320000</v>
      </c>
      <c r="W57" s="60" t="s">
        <v>1073</v>
      </c>
    </row>
    <row r="58" spans="1:23" ht="72" x14ac:dyDescent="0.25">
      <c r="A58" s="59" t="s">
        <v>1</v>
      </c>
      <c r="B58" s="11" t="s">
        <v>160</v>
      </c>
      <c r="C58" s="11" t="s">
        <v>58</v>
      </c>
      <c r="D58" s="11" t="s">
        <v>12</v>
      </c>
      <c r="E58" s="25" t="s">
        <v>565</v>
      </c>
      <c r="F58" s="25" t="s">
        <v>568</v>
      </c>
      <c r="G58" s="19" t="s">
        <v>569</v>
      </c>
      <c r="H58" s="13" t="s">
        <v>282</v>
      </c>
      <c r="I58" s="14" t="s">
        <v>499</v>
      </c>
      <c r="J58" s="4"/>
      <c r="K58" s="16"/>
      <c r="L58" s="16"/>
      <c r="M58" s="16"/>
      <c r="N58" s="16"/>
      <c r="O58" s="16"/>
      <c r="P58" s="16"/>
      <c r="Q58" s="16"/>
      <c r="R58" s="16"/>
      <c r="S58" s="17"/>
      <c r="T58" s="4">
        <v>20</v>
      </c>
      <c r="U58" s="15">
        <v>5000</v>
      </c>
      <c r="V58" s="15">
        <f t="shared" si="28"/>
        <v>100000</v>
      </c>
      <c r="W58" s="60" t="s">
        <v>1073</v>
      </c>
    </row>
    <row r="59" spans="1:23" ht="36" x14ac:dyDescent="0.25">
      <c r="A59" s="59" t="s">
        <v>1</v>
      </c>
      <c r="B59" s="11" t="s">
        <v>160</v>
      </c>
      <c r="C59" s="11" t="s">
        <v>120</v>
      </c>
      <c r="D59" s="11" t="s">
        <v>117</v>
      </c>
      <c r="E59" s="25" t="s">
        <v>570</v>
      </c>
      <c r="F59" s="25" t="s">
        <v>571</v>
      </c>
      <c r="G59" s="19" t="s">
        <v>572</v>
      </c>
      <c r="H59" s="13" t="s">
        <v>283</v>
      </c>
      <c r="I59" s="14" t="s">
        <v>499</v>
      </c>
      <c r="J59" s="4"/>
      <c r="K59" s="16"/>
      <c r="L59" s="16"/>
      <c r="M59" s="16"/>
      <c r="N59" s="16"/>
      <c r="O59" s="16"/>
      <c r="P59" s="16"/>
      <c r="Q59" s="16"/>
      <c r="R59" s="16"/>
      <c r="S59" s="17"/>
      <c r="T59" s="4">
        <v>2000</v>
      </c>
      <c r="U59" s="15">
        <v>25</v>
      </c>
      <c r="V59" s="15">
        <f t="shared" ref="V59" si="29">+U59*T59</f>
        <v>50000</v>
      </c>
      <c r="W59" s="60" t="s">
        <v>1073</v>
      </c>
    </row>
    <row r="60" spans="1:23" ht="36" x14ac:dyDescent="0.25">
      <c r="A60" s="59" t="s">
        <v>1</v>
      </c>
      <c r="B60" s="11" t="s">
        <v>160</v>
      </c>
      <c r="C60" s="11" t="s">
        <v>7</v>
      </c>
      <c r="D60" s="11" t="s">
        <v>21</v>
      </c>
      <c r="E60" s="25" t="s">
        <v>573</v>
      </c>
      <c r="F60" s="25" t="s">
        <v>574</v>
      </c>
      <c r="G60" s="19" t="s">
        <v>575</v>
      </c>
      <c r="H60" s="13" t="s">
        <v>284</v>
      </c>
      <c r="I60" s="14" t="s">
        <v>499</v>
      </c>
      <c r="J60" s="4"/>
      <c r="K60" s="16"/>
      <c r="L60" s="16"/>
      <c r="M60" s="16"/>
      <c r="N60" s="16"/>
      <c r="O60" s="16"/>
      <c r="P60" s="16"/>
      <c r="Q60" s="16"/>
      <c r="R60" s="16"/>
      <c r="S60" s="17"/>
      <c r="T60" s="4">
        <v>48</v>
      </c>
      <c r="U60" s="15">
        <v>10000</v>
      </c>
      <c r="V60" s="15">
        <f t="shared" ref="V60" si="30">+U60*T60</f>
        <v>480000</v>
      </c>
      <c r="W60" s="60" t="s">
        <v>1073</v>
      </c>
    </row>
    <row r="61" spans="1:23" ht="30" x14ac:dyDescent="0.25">
      <c r="A61" s="59" t="s">
        <v>1</v>
      </c>
      <c r="B61" s="11" t="s">
        <v>166</v>
      </c>
      <c r="C61" s="11" t="s">
        <v>5</v>
      </c>
      <c r="D61" s="11" t="s">
        <v>38</v>
      </c>
      <c r="E61" s="25" t="s">
        <v>577</v>
      </c>
      <c r="F61" s="25" t="s">
        <v>576</v>
      </c>
      <c r="G61" s="12" t="s">
        <v>578</v>
      </c>
      <c r="H61" s="13" t="s">
        <v>285</v>
      </c>
      <c r="I61" s="14" t="s">
        <v>499</v>
      </c>
      <c r="J61" s="4">
        <v>3</v>
      </c>
      <c r="K61" s="16"/>
      <c r="L61" s="16"/>
      <c r="M61" s="16"/>
      <c r="N61" s="16"/>
      <c r="O61" s="16"/>
      <c r="P61" s="16">
        <v>2</v>
      </c>
      <c r="Q61" s="16"/>
      <c r="R61" s="16"/>
      <c r="S61" s="17"/>
      <c r="T61" s="4">
        <v>12</v>
      </c>
      <c r="U61" s="15">
        <v>2500</v>
      </c>
      <c r="V61" s="15">
        <f t="shared" ref="V61" si="31">+U61*T61</f>
        <v>30000</v>
      </c>
      <c r="W61" s="60" t="s">
        <v>1073</v>
      </c>
    </row>
    <row r="62" spans="1:23" ht="24" x14ac:dyDescent="0.25">
      <c r="A62" s="59" t="s">
        <v>1</v>
      </c>
      <c r="B62" s="11" t="s">
        <v>166</v>
      </c>
      <c r="C62" s="11" t="s">
        <v>87</v>
      </c>
      <c r="D62" s="11" t="s">
        <v>67</v>
      </c>
      <c r="E62" s="25" t="s">
        <v>579</v>
      </c>
      <c r="F62" s="25" t="s">
        <v>580</v>
      </c>
      <c r="G62" s="19" t="s">
        <v>581</v>
      </c>
      <c r="H62" s="13" t="s">
        <v>286</v>
      </c>
      <c r="I62" s="14" t="s">
        <v>499</v>
      </c>
      <c r="J62" s="4"/>
      <c r="K62" s="16"/>
      <c r="L62" s="16"/>
      <c r="M62" s="16"/>
      <c r="N62" s="16"/>
      <c r="O62" s="16"/>
      <c r="P62" s="16"/>
      <c r="Q62" s="16"/>
      <c r="R62" s="16"/>
      <c r="S62" s="17"/>
      <c r="T62" s="4">
        <v>80</v>
      </c>
      <c r="U62" s="15">
        <v>39125</v>
      </c>
      <c r="V62" s="15">
        <f t="shared" ref="V62" si="32">+U62*T62</f>
        <v>3130000</v>
      </c>
      <c r="W62" s="60" t="s">
        <v>1073</v>
      </c>
    </row>
    <row r="63" spans="1:23" ht="24" x14ac:dyDescent="0.25">
      <c r="A63" s="59" t="s">
        <v>1</v>
      </c>
      <c r="B63" s="11" t="s">
        <v>166</v>
      </c>
      <c r="C63" s="11" t="s">
        <v>124</v>
      </c>
      <c r="D63" s="11" t="s">
        <v>13</v>
      </c>
      <c r="E63" s="25" t="s">
        <v>582</v>
      </c>
      <c r="F63" s="25" t="s">
        <v>583</v>
      </c>
      <c r="G63" s="19" t="s">
        <v>584</v>
      </c>
      <c r="H63" s="13" t="s">
        <v>287</v>
      </c>
      <c r="I63" s="14" t="s">
        <v>503</v>
      </c>
      <c r="J63" s="4"/>
      <c r="K63" s="16"/>
      <c r="L63" s="16"/>
      <c r="M63" s="16"/>
      <c r="N63" s="16"/>
      <c r="O63" s="16"/>
      <c r="P63" s="16"/>
      <c r="Q63" s="16"/>
      <c r="R63" s="16"/>
      <c r="S63" s="17"/>
      <c r="T63" s="4">
        <v>1000</v>
      </c>
      <c r="U63" s="15">
        <v>320</v>
      </c>
      <c r="V63" s="15">
        <f t="shared" ref="V63" si="33">+U63*T63</f>
        <v>320000</v>
      </c>
      <c r="W63" s="60" t="s">
        <v>1073</v>
      </c>
    </row>
    <row r="64" spans="1:23" ht="36" x14ac:dyDescent="0.25">
      <c r="A64" s="59" t="s">
        <v>1</v>
      </c>
      <c r="B64" s="11" t="s">
        <v>166</v>
      </c>
      <c r="C64" s="11" t="s">
        <v>95</v>
      </c>
      <c r="D64" s="11" t="s">
        <v>140</v>
      </c>
      <c r="E64" s="25" t="s">
        <v>585</v>
      </c>
      <c r="F64" s="25" t="s">
        <v>586</v>
      </c>
      <c r="G64" s="19" t="s">
        <v>587</v>
      </c>
      <c r="H64" s="13" t="s">
        <v>288</v>
      </c>
      <c r="I64" s="14" t="s">
        <v>503</v>
      </c>
      <c r="J64" s="4"/>
      <c r="K64" s="16"/>
      <c r="L64" s="16"/>
      <c r="M64" s="16"/>
      <c r="N64" s="16"/>
      <c r="O64" s="16"/>
      <c r="P64" s="16"/>
      <c r="Q64" s="16"/>
      <c r="R64" s="16"/>
      <c r="S64" s="17"/>
      <c r="T64" s="4">
        <v>500</v>
      </c>
      <c r="U64" s="15">
        <v>220</v>
      </c>
      <c r="V64" s="15">
        <f t="shared" ref="V64:V65" si="34">+U64*T64</f>
        <v>110000</v>
      </c>
      <c r="W64" s="60" t="s">
        <v>1073</v>
      </c>
    </row>
    <row r="65" spans="1:23" ht="24" x14ac:dyDescent="0.25">
      <c r="A65" s="59" t="s">
        <v>1</v>
      </c>
      <c r="B65" s="11" t="s">
        <v>166</v>
      </c>
      <c r="C65" s="11" t="s">
        <v>96</v>
      </c>
      <c r="D65" s="11" t="s">
        <v>2</v>
      </c>
      <c r="E65" s="25" t="s">
        <v>588</v>
      </c>
      <c r="F65" s="25" t="s">
        <v>589</v>
      </c>
      <c r="G65" s="19" t="s">
        <v>590</v>
      </c>
      <c r="H65" s="13" t="s">
        <v>289</v>
      </c>
      <c r="I65" s="14" t="s">
        <v>499</v>
      </c>
      <c r="J65" s="4">
        <v>4</v>
      </c>
      <c r="K65" s="16"/>
      <c r="L65" s="16"/>
      <c r="M65" s="16"/>
      <c r="N65" s="16"/>
      <c r="O65" s="16"/>
      <c r="P65" s="16"/>
      <c r="Q65" s="16"/>
      <c r="R65" s="16"/>
      <c r="S65" s="17"/>
      <c r="T65" s="4">
        <v>3</v>
      </c>
      <c r="U65" s="15">
        <v>25000</v>
      </c>
      <c r="V65" s="15">
        <f t="shared" si="34"/>
        <v>75000</v>
      </c>
      <c r="W65" s="60" t="s">
        <v>1073</v>
      </c>
    </row>
    <row r="66" spans="1:23" ht="30" x14ac:dyDescent="0.25">
      <c r="A66" s="59" t="s">
        <v>1</v>
      </c>
      <c r="B66" s="11" t="s">
        <v>166</v>
      </c>
      <c r="C66" s="11" t="s">
        <v>165</v>
      </c>
      <c r="D66" s="11" t="s">
        <v>66</v>
      </c>
      <c r="E66" s="25" t="s">
        <v>591</v>
      </c>
      <c r="F66" s="25" t="s">
        <v>592</v>
      </c>
      <c r="G66" s="19" t="s">
        <v>593</v>
      </c>
      <c r="H66" s="13" t="s">
        <v>290</v>
      </c>
      <c r="I66" s="14" t="s">
        <v>499</v>
      </c>
      <c r="J66" s="4"/>
      <c r="K66" s="16"/>
      <c r="L66" s="16"/>
      <c r="M66" s="16"/>
      <c r="N66" s="16"/>
      <c r="O66" s="16"/>
      <c r="P66" s="16"/>
      <c r="Q66" s="16"/>
      <c r="R66" s="16"/>
      <c r="S66" s="17"/>
      <c r="T66" s="4">
        <v>100</v>
      </c>
      <c r="U66" s="15">
        <v>10500</v>
      </c>
      <c r="V66" s="15">
        <f t="shared" ref="V66:V68" si="35">+U66*T66</f>
        <v>1050000</v>
      </c>
      <c r="W66" s="60" t="s">
        <v>1073</v>
      </c>
    </row>
    <row r="67" spans="1:23" ht="24" x14ac:dyDescent="0.25">
      <c r="A67" s="59" t="s">
        <v>1</v>
      </c>
      <c r="B67" s="11" t="s">
        <v>166</v>
      </c>
      <c r="C67" s="11" t="s">
        <v>7</v>
      </c>
      <c r="D67" s="11" t="s">
        <v>119</v>
      </c>
      <c r="E67" s="25" t="s">
        <v>594</v>
      </c>
      <c r="F67" s="25" t="s">
        <v>595</v>
      </c>
      <c r="G67" s="19" t="s">
        <v>596</v>
      </c>
      <c r="H67" s="13" t="s">
        <v>291</v>
      </c>
      <c r="I67" s="14" t="s">
        <v>499</v>
      </c>
      <c r="J67" s="4"/>
      <c r="K67" s="16"/>
      <c r="L67" s="16"/>
      <c r="M67" s="16"/>
      <c r="N67" s="16"/>
      <c r="O67" s="16"/>
      <c r="P67" s="16"/>
      <c r="Q67" s="16"/>
      <c r="R67" s="16"/>
      <c r="S67" s="17"/>
      <c r="T67" s="4">
        <v>250</v>
      </c>
      <c r="U67" s="15">
        <v>1040</v>
      </c>
      <c r="V67" s="15">
        <f t="shared" si="35"/>
        <v>260000</v>
      </c>
      <c r="W67" s="60" t="s">
        <v>1073</v>
      </c>
    </row>
    <row r="68" spans="1:23" ht="24" x14ac:dyDescent="0.25">
      <c r="A68" s="59" t="s">
        <v>1</v>
      </c>
      <c r="B68" s="11" t="s">
        <v>166</v>
      </c>
      <c r="C68" s="11" t="s">
        <v>7</v>
      </c>
      <c r="D68" s="11" t="s">
        <v>109</v>
      </c>
      <c r="E68" s="25" t="s">
        <v>597</v>
      </c>
      <c r="F68" s="25" t="s">
        <v>598</v>
      </c>
      <c r="G68" s="19" t="s">
        <v>599</v>
      </c>
      <c r="H68" s="13" t="s">
        <v>292</v>
      </c>
      <c r="I68" s="14" t="s">
        <v>499</v>
      </c>
      <c r="J68" s="4"/>
      <c r="K68" s="16"/>
      <c r="L68" s="16"/>
      <c r="M68" s="16"/>
      <c r="N68" s="16"/>
      <c r="O68" s="16"/>
      <c r="P68" s="16">
        <v>5</v>
      </c>
      <c r="Q68" s="16"/>
      <c r="R68" s="16"/>
      <c r="S68" s="17"/>
      <c r="T68" s="4">
        <f t="shared" ref="T68" si="36">SUM(J68:S68)</f>
        <v>5</v>
      </c>
      <c r="U68" s="15">
        <v>5000</v>
      </c>
      <c r="V68" s="15">
        <f t="shared" si="35"/>
        <v>25000</v>
      </c>
      <c r="W68" s="60" t="s">
        <v>1073</v>
      </c>
    </row>
    <row r="69" spans="1:23" ht="24" x14ac:dyDescent="0.25">
      <c r="A69" s="59" t="s">
        <v>1</v>
      </c>
      <c r="B69" s="11" t="s">
        <v>171</v>
      </c>
      <c r="C69" s="11" t="s">
        <v>97</v>
      </c>
      <c r="D69" s="11" t="s">
        <v>12</v>
      </c>
      <c r="E69" s="25" t="s">
        <v>600</v>
      </c>
      <c r="F69" s="25" t="s">
        <v>601</v>
      </c>
      <c r="G69" s="19" t="s">
        <v>602</v>
      </c>
      <c r="H69" s="13" t="s">
        <v>293</v>
      </c>
      <c r="I69" s="14" t="s">
        <v>499</v>
      </c>
      <c r="J69" s="4"/>
      <c r="K69" s="16"/>
      <c r="L69" s="16"/>
      <c r="M69" s="16"/>
      <c r="N69" s="16"/>
      <c r="O69" s="16"/>
      <c r="P69" s="16"/>
      <c r="Q69" s="16"/>
      <c r="R69" s="16"/>
      <c r="S69" s="17"/>
      <c r="T69" s="4">
        <v>20</v>
      </c>
      <c r="U69" s="15">
        <v>42500</v>
      </c>
      <c r="V69" s="15">
        <f t="shared" ref="V69:V70" si="37">+U69*T69</f>
        <v>850000</v>
      </c>
      <c r="W69" s="60" t="s">
        <v>1073</v>
      </c>
    </row>
    <row r="70" spans="1:23" x14ac:dyDescent="0.25">
      <c r="A70" s="59" t="s">
        <v>1</v>
      </c>
      <c r="B70" s="11" t="s">
        <v>171</v>
      </c>
      <c r="C70" s="11" t="s">
        <v>172</v>
      </c>
      <c r="D70" s="11" t="s">
        <v>121</v>
      </c>
      <c r="E70" s="25" t="s">
        <v>603</v>
      </c>
      <c r="F70" s="25" t="s">
        <v>604</v>
      </c>
      <c r="G70" s="19" t="s">
        <v>605</v>
      </c>
      <c r="H70" s="13" t="s">
        <v>294</v>
      </c>
      <c r="I70" s="14" t="s">
        <v>499</v>
      </c>
      <c r="J70" s="4"/>
      <c r="K70" s="16"/>
      <c r="L70" s="16"/>
      <c r="M70" s="16"/>
      <c r="N70" s="16"/>
      <c r="O70" s="16"/>
      <c r="P70" s="16"/>
      <c r="Q70" s="16"/>
      <c r="R70" s="16"/>
      <c r="S70" s="17"/>
      <c r="T70" s="4">
        <v>10</v>
      </c>
      <c r="U70" s="15">
        <v>169000</v>
      </c>
      <c r="V70" s="15">
        <f t="shared" si="37"/>
        <v>1690000</v>
      </c>
      <c r="W70" s="60" t="s">
        <v>1073</v>
      </c>
    </row>
    <row r="71" spans="1:23" ht="48" x14ac:dyDescent="0.25">
      <c r="A71" s="59" t="s">
        <v>1</v>
      </c>
      <c r="B71" s="11" t="s">
        <v>171</v>
      </c>
      <c r="C71" s="11" t="s">
        <v>7</v>
      </c>
      <c r="D71" s="11" t="s">
        <v>77</v>
      </c>
      <c r="E71" s="25" t="s">
        <v>606</v>
      </c>
      <c r="F71" s="25" t="s">
        <v>607</v>
      </c>
      <c r="G71" s="19" t="s">
        <v>608</v>
      </c>
      <c r="H71" s="13" t="s">
        <v>295</v>
      </c>
      <c r="I71" s="14" t="s">
        <v>499</v>
      </c>
      <c r="J71" s="4"/>
      <c r="K71" s="16"/>
      <c r="L71" s="16"/>
      <c r="M71" s="16"/>
      <c r="N71" s="16"/>
      <c r="O71" s="16"/>
      <c r="P71" s="16"/>
      <c r="Q71" s="16"/>
      <c r="R71" s="16"/>
      <c r="S71" s="17"/>
      <c r="T71" s="4">
        <v>500</v>
      </c>
      <c r="U71" s="15">
        <v>3200</v>
      </c>
      <c r="V71" s="15">
        <f t="shared" ref="V71" si="38">+U71*T71</f>
        <v>1600000</v>
      </c>
      <c r="W71" s="60" t="s">
        <v>1073</v>
      </c>
    </row>
    <row r="72" spans="1:23" x14ac:dyDescent="0.25">
      <c r="A72" s="59" t="s">
        <v>1</v>
      </c>
      <c r="B72" s="11" t="s">
        <v>174</v>
      </c>
      <c r="C72" s="11" t="s">
        <v>0</v>
      </c>
      <c r="D72" s="11" t="s">
        <v>8</v>
      </c>
      <c r="E72" s="25" t="s">
        <v>609</v>
      </c>
      <c r="F72" s="25" t="s">
        <v>610</v>
      </c>
      <c r="G72" s="19" t="s">
        <v>611</v>
      </c>
      <c r="H72" s="13" t="s">
        <v>296</v>
      </c>
      <c r="I72" s="14" t="s">
        <v>499</v>
      </c>
      <c r="J72" s="4"/>
      <c r="K72" s="16"/>
      <c r="L72" s="16"/>
      <c r="M72" s="16"/>
      <c r="N72" s="16"/>
      <c r="O72" s="16"/>
      <c r="P72" s="16"/>
      <c r="Q72" s="16"/>
      <c r="R72" s="16"/>
      <c r="S72" s="17"/>
      <c r="T72" s="4">
        <v>10</v>
      </c>
      <c r="U72" s="15">
        <v>50000</v>
      </c>
      <c r="V72" s="15">
        <f t="shared" ref="V72" si="39">+U72*T72</f>
        <v>500000</v>
      </c>
      <c r="W72" s="60" t="s">
        <v>1073</v>
      </c>
    </row>
    <row r="73" spans="1:23" ht="60" x14ac:dyDescent="0.25">
      <c r="A73" s="59" t="s">
        <v>1</v>
      </c>
      <c r="B73" s="11" t="s">
        <v>174</v>
      </c>
      <c r="C73" s="11" t="s">
        <v>56</v>
      </c>
      <c r="D73" s="11" t="s">
        <v>121</v>
      </c>
      <c r="E73" s="25" t="s">
        <v>612</v>
      </c>
      <c r="F73" s="25" t="s">
        <v>613</v>
      </c>
      <c r="G73" s="19" t="s">
        <v>614</v>
      </c>
      <c r="H73" s="13" t="s">
        <v>297</v>
      </c>
      <c r="I73" s="14" t="s">
        <v>499</v>
      </c>
      <c r="J73" s="4"/>
      <c r="K73" s="16"/>
      <c r="L73" s="16"/>
      <c r="M73" s="16"/>
      <c r="N73" s="16"/>
      <c r="O73" s="16"/>
      <c r="P73" s="16"/>
      <c r="Q73" s="16"/>
      <c r="R73" s="16"/>
      <c r="S73" s="17"/>
      <c r="T73" s="4">
        <v>100</v>
      </c>
      <c r="U73" s="15">
        <v>12095</v>
      </c>
      <c r="V73" s="15">
        <f t="shared" ref="V73:V74" si="40">+U73*T73</f>
        <v>1209500</v>
      </c>
      <c r="W73" s="60" t="s">
        <v>1073</v>
      </c>
    </row>
    <row r="74" spans="1:23" ht="30" x14ac:dyDescent="0.25">
      <c r="A74" s="59" t="s">
        <v>1</v>
      </c>
      <c r="B74" s="11" t="s">
        <v>174</v>
      </c>
      <c r="C74" s="11" t="s">
        <v>138</v>
      </c>
      <c r="D74" s="11" t="s">
        <v>57</v>
      </c>
      <c r="E74" s="25" t="s">
        <v>615</v>
      </c>
      <c r="F74" s="25" t="s">
        <v>616</v>
      </c>
      <c r="G74" s="19" t="s">
        <v>617</v>
      </c>
      <c r="H74" s="13" t="s">
        <v>298</v>
      </c>
      <c r="I74" s="14" t="s">
        <v>499</v>
      </c>
      <c r="J74" s="4"/>
      <c r="K74" s="16"/>
      <c r="L74" s="16"/>
      <c r="M74" s="16"/>
      <c r="N74" s="16"/>
      <c r="O74" s="16"/>
      <c r="P74" s="16"/>
      <c r="Q74" s="16">
        <v>14</v>
      </c>
      <c r="R74" s="16"/>
      <c r="S74" s="17"/>
      <c r="T74" s="4">
        <v>10</v>
      </c>
      <c r="U74" s="15">
        <v>5000</v>
      </c>
      <c r="V74" s="15">
        <f t="shared" si="40"/>
        <v>50000</v>
      </c>
      <c r="W74" s="60" t="s">
        <v>1073</v>
      </c>
    </row>
    <row r="75" spans="1:23" ht="36" x14ac:dyDescent="0.25">
      <c r="A75" s="59" t="s">
        <v>1</v>
      </c>
      <c r="B75" s="11" t="s">
        <v>177</v>
      </c>
      <c r="C75" s="11" t="s">
        <v>5</v>
      </c>
      <c r="D75" s="11" t="s">
        <v>38</v>
      </c>
      <c r="E75" s="25" t="s">
        <v>618</v>
      </c>
      <c r="F75" s="25" t="s">
        <v>619</v>
      </c>
      <c r="G75" s="19" t="s">
        <v>620</v>
      </c>
      <c r="H75" s="23" t="s">
        <v>299</v>
      </c>
      <c r="I75" s="14" t="s">
        <v>499</v>
      </c>
      <c r="J75" s="4"/>
      <c r="K75" s="16">
        <v>12</v>
      </c>
      <c r="L75" s="16"/>
      <c r="M75" s="16"/>
      <c r="N75" s="16"/>
      <c r="O75" s="16"/>
      <c r="P75" s="16"/>
      <c r="Q75" s="16"/>
      <c r="R75" s="16"/>
      <c r="S75" s="17"/>
      <c r="T75" s="4">
        <v>15</v>
      </c>
      <c r="U75" s="15">
        <v>500</v>
      </c>
      <c r="V75" s="15">
        <f t="shared" ref="V75:V97" si="41">+U75*T75</f>
        <v>7500</v>
      </c>
      <c r="W75" s="60" t="s">
        <v>1066</v>
      </c>
    </row>
    <row r="76" spans="1:23" ht="24" x14ac:dyDescent="0.25">
      <c r="A76" s="59" t="s">
        <v>1</v>
      </c>
      <c r="B76" s="11" t="s">
        <v>177</v>
      </c>
      <c r="C76" s="11" t="s">
        <v>5</v>
      </c>
      <c r="D76" s="11" t="s">
        <v>48</v>
      </c>
      <c r="E76" s="25" t="s">
        <v>618</v>
      </c>
      <c r="F76" s="25" t="s">
        <v>623</v>
      </c>
      <c r="G76" s="19" t="s">
        <v>624</v>
      </c>
      <c r="H76" s="23" t="s">
        <v>300</v>
      </c>
      <c r="I76" s="14" t="s">
        <v>499</v>
      </c>
      <c r="J76" s="4"/>
      <c r="K76" s="16">
        <v>12</v>
      </c>
      <c r="L76" s="16"/>
      <c r="M76" s="16"/>
      <c r="N76" s="16"/>
      <c r="O76" s="16"/>
      <c r="P76" s="16"/>
      <c r="Q76" s="16"/>
      <c r="R76" s="16"/>
      <c r="S76" s="17"/>
      <c r="T76" s="4">
        <v>15</v>
      </c>
      <c r="U76" s="15">
        <v>500</v>
      </c>
      <c r="V76" s="15">
        <f t="shared" si="41"/>
        <v>7500</v>
      </c>
      <c r="W76" s="60" t="s">
        <v>1066</v>
      </c>
    </row>
    <row r="77" spans="1:23" ht="15" customHeight="1" x14ac:dyDescent="0.25">
      <c r="A77" s="59" t="s">
        <v>1</v>
      </c>
      <c r="B77" s="11" t="s">
        <v>177</v>
      </c>
      <c r="C77" s="11" t="s">
        <v>5</v>
      </c>
      <c r="D77" s="11" t="s">
        <v>44</v>
      </c>
      <c r="E77" s="25" t="s">
        <v>618</v>
      </c>
      <c r="F77" s="25" t="s">
        <v>621</v>
      </c>
      <c r="G77" s="12" t="s">
        <v>622</v>
      </c>
      <c r="H77" s="23" t="s">
        <v>301</v>
      </c>
      <c r="I77" s="14" t="s">
        <v>499</v>
      </c>
      <c r="J77" s="4"/>
      <c r="K77" s="16"/>
      <c r="L77" s="16"/>
      <c r="M77" s="16"/>
      <c r="N77" s="16"/>
      <c r="O77" s="16"/>
      <c r="P77" s="16">
        <v>1</v>
      </c>
      <c r="Q77" s="16">
        <v>2</v>
      </c>
      <c r="R77" s="16"/>
      <c r="S77" s="17"/>
      <c r="T77" s="4">
        <v>15</v>
      </c>
      <c r="U77" s="15">
        <v>600</v>
      </c>
      <c r="V77" s="15">
        <f t="shared" si="41"/>
        <v>9000</v>
      </c>
      <c r="W77" s="60" t="s">
        <v>1066</v>
      </c>
    </row>
    <row r="78" spans="1:23" ht="24" x14ac:dyDescent="0.25">
      <c r="A78" s="59" t="s">
        <v>1</v>
      </c>
      <c r="B78" s="11" t="s">
        <v>177</v>
      </c>
      <c r="C78" s="11" t="s">
        <v>5</v>
      </c>
      <c r="D78" s="11" t="s">
        <v>16</v>
      </c>
      <c r="E78" s="25" t="s">
        <v>618</v>
      </c>
      <c r="F78" s="25" t="s">
        <v>623</v>
      </c>
      <c r="G78" s="19" t="s">
        <v>624</v>
      </c>
      <c r="H78" s="23" t="s">
        <v>302</v>
      </c>
      <c r="I78" s="14" t="s">
        <v>499</v>
      </c>
      <c r="J78" s="4"/>
      <c r="K78" s="16"/>
      <c r="L78" s="16"/>
      <c r="M78" s="16"/>
      <c r="N78" s="16"/>
      <c r="O78" s="16"/>
      <c r="P78" s="16"/>
      <c r="Q78" s="16">
        <v>10</v>
      </c>
      <c r="R78" s="16"/>
      <c r="S78" s="17"/>
      <c r="T78" s="4">
        <v>15</v>
      </c>
      <c r="U78" s="15">
        <v>700</v>
      </c>
      <c r="V78" s="15">
        <f t="shared" si="41"/>
        <v>10500</v>
      </c>
      <c r="W78" s="60" t="s">
        <v>1066</v>
      </c>
    </row>
    <row r="79" spans="1:23" ht="90" x14ac:dyDescent="0.25">
      <c r="A79" s="59" t="s">
        <v>1</v>
      </c>
      <c r="B79" s="11" t="s">
        <v>177</v>
      </c>
      <c r="C79" s="11" t="s">
        <v>17</v>
      </c>
      <c r="D79" s="11" t="s">
        <v>178</v>
      </c>
      <c r="E79" s="25" t="s">
        <v>625</v>
      </c>
      <c r="F79" s="25" t="s">
        <v>626</v>
      </c>
      <c r="G79" s="12" t="s">
        <v>627</v>
      </c>
      <c r="H79" s="23" t="s">
        <v>303</v>
      </c>
      <c r="I79" s="14" t="s">
        <v>499</v>
      </c>
      <c r="J79" s="4">
        <v>55</v>
      </c>
      <c r="K79" s="16">
        <v>100</v>
      </c>
      <c r="L79" s="16">
        <v>50</v>
      </c>
      <c r="M79" s="16">
        <v>50</v>
      </c>
      <c r="N79" s="16"/>
      <c r="O79" s="16">
        <v>50</v>
      </c>
      <c r="P79" s="16">
        <v>50</v>
      </c>
      <c r="Q79" s="16">
        <v>164</v>
      </c>
      <c r="R79" s="16"/>
      <c r="S79" s="17"/>
      <c r="T79" s="4">
        <v>300</v>
      </c>
      <c r="U79" s="15">
        <v>200</v>
      </c>
      <c r="V79" s="15">
        <f t="shared" si="41"/>
        <v>60000</v>
      </c>
      <c r="W79" s="60" t="s">
        <v>1066</v>
      </c>
    </row>
    <row r="80" spans="1:23" ht="60" x14ac:dyDescent="0.25">
      <c r="A80" s="59" t="s">
        <v>1</v>
      </c>
      <c r="B80" s="11" t="s">
        <v>177</v>
      </c>
      <c r="C80" s="11" t="s">
        <v>17</v>
      </c>
      <c r="D80" s="11" t="s">
        <v>179</v>
      </c>
      <c r="E80" s="25" t="s">
        <v>625</v>
      </c>
      <c r="F80" s="25" t="s">
        <v>629</v>
      </c>
      <c r="G80" s="12" t="s">
        <v>628</v>
      </c>
      <c r="H80" s="23" t="s">
        <v>304</v>
      </c>
      <c r="I80" s="14" t="s">
        <v>499</v>
      </c>
      <c r="J80" s="4">
        <v>55</v>
      </c>
      <c r="K80" s="16">
        <v>100</v>
      </c>
      <c r="L80" s="16">
        <v>50</v>
      </c>
      <c r="M80" s="16">
        <v>50</v>
      </c>
      <c r="N80" s="16"/>
      <c r="O80" s="16">
        <v>50</v>
      </c>
      <c r="P80" s="16"/>
      <c r="Q80" s="16">
        <v>152</v>
      </c>
      <c r="R80" s="16"/>
      <c r="S80" s="17"/>
      <c r="T80" s="4">
        <v>300</v>
      </c>
      <c r="U80" s="15">
        <v>200</v>
      </c>
      <c r="V80" s="15">
        <f t="shared" si="41"/>
        <v>60000</v>
      </c>
      <c r="W80" s="60" t="s">
        <v>1066</v>
      </c>
    </row>
    <row r="81" spans="1:23" ht="45" x14ac:dyDescent="0.25">
      <c r="A81" s="59" t="s">
        <v>1</v>
      </c>
      <c r="B81" s="11" t="s">
        <v>177</v>
      </c>
      <c r="C81" s="11" t="s">
        <v>17</v>
      </c>
      <c r="D81" s="11" t="s">
        <v>180</v>
      </c>
      <c r="E81" s="25" t="s">
        <v>625</v>
      </c>
      <c r="F81" s="25" t="s">
        <v>631</v>
      </c>
      <c r="G81" s="12" t="s">
        <v>630</v>
      </c>
      <c r="H81" s="23" t="s">
        <v>305</v>
      </c>
      <c r="I81" s="14" t="s">
        <v>499</v>
      </c>
      <c r="J81" s="4">
        <v>55</v>
      </c>
      <c r="K81" s="16">
        <v>25</v>
      </c>
      <c r="L81" s="16">
        <v>50</v>
      </c>
      <c r="M81" s="16">
        <v>50</v>
      </c>
      <c r="N81" s="16"/>
      <c r="O81" s="16">
        <v>50</v>
      </c>
      <c r="P81" s="16"/>
      <c r="Q81" s="16">
        <v>73</v>
      </c>
      <c r="R81" s="16"/>
      <c r="S81" s="17"/>
      <c r="T81" s="4">
        <v>200</v>
      </c>
      <c r="U81" s="15">
        <v>200</v>
      </c>
      <c r="V81" s="15">
        <f t="shared" si="41"/>
        <v>40000</v>
      </c>
      <c r="W81" s="60" t="s">
        <v>1066</v>
      </c>
    </row>
    <row r="82" spans="1:23" ht="60" x14ac:dyDescent="0.25">
      <c r="A82" s="59" t="s">
        <v>1</v>
      </c>
      <c r="B82" s="11" t="s">
        <v>177</v>
      </c>
      <c r="C82" s="11" t="s">
        <v>18</v>
      </c>
      <c r="D82" s="11" t="s">
        <v>2</v>
      </c>
      <c r="E82" s="25" t="s">
        <v>632</v>
      </c>
      <c r="F82" s="25" t="s">
        <v>633</v>
      </c>
      <c r="G82" s="12" t="s">
        <v>634</v>
      </c>
      <c r="H82" s="23" t="s">
        <v>306</v>
      </c>
      <c r="I82" s="14" t="s">
        <v>499</v>
      </c>
      <c r="J82" s="4">
        <v>30</v>
      </c>
      <c r="K82" s="16">
        <v>20</v>
      </c>
      <c r="L82" s="16"/>
      <c r="M82" s="16"/>
      <c r="N82" s="16"/>
      <c r="O82" s="16">
        <v>50</v>
      </c>
      <c r="P82" s="16"/>
      <c r="Q82" s="16">
        <v>35</v>
      </c>
      <c r="R82" s="16"/>
      <c r="S82" s="17"/>
      <c r="T82" s="4">
        <v>100</v>
      </c>
      <c r="U82" s="15">
        <v>75</v>
      </c>
      <c r="V82" s="15">
        <f t="shared" si="41"/>
        <v>7500</v>
      </c>
      <c r="W82" s="60" t="s">
        <v>1066</v>
      </c>
    </row>
    <row r="83" spans="1:23" ht="24" x14ac:dyDescent="0.25">
      <c r="A83" s="59" t="s">
        <v>1</v>
      </c>
      <c r="B83" s="11" t="s">
        <v>177</v>
      </c>
      <c r="C83" s="11" t="s">
        <v>18</v>
      </c>
      <c r="D83" s="11" t="s">
        <v>61</v>
      </c>
      <c r="E83" s="25" t="s">
        <v>632</v>
      </c>
      <c r="F83" s="25" t="s">
        <v>635</v>
      </c>
      <c r="G83" s="19" t="s">
        <v>636</v>
      </c>
      <c r="H83" s="23" t="s">
        <v>307</v>
      </c>
      <c r="I83" s="14" t="s">
        <v>499</v>
      </c>
      <c r="J83" s="4"/>
      <c r="K83" s="16">
        <v>20</v>
      </c>
      <c r="L83" s="16"/>
      <c r="M83" s="16"/>
      <c r="N83" s="16"/>
      <c r="O83" s="16"/>
      <c r="P83" s="16"/>
      <c r="Q83" s="16"/>
      <c r="R83" s="16"/>
      <c r="S83" s="17"/>
      <c r="T83" s="4">
        <v>25</v>
      </c>
      <c r="U83" s="15">
        <v>110</v>
      </c>
      <c r="V83" s="15">
        <f t="shared" si="41"/>
        <v>2750</v>
      </c>
      <c r="W83" s="60" t="s">
        <v>1066</v>
      </c>
    </row>
    <row r="84" spans="1:23" ht="45" x14ac:dyDescent="0.25">
      <c r="A84" s="59" t="s">
        <v>1</v>
      </c>
      <c r="B84" s="11" t="s">
        <v>177</v>
      </c>
      <c r="C84" s="11" t="s">
        <v>18</v>
      </c>
      <c r="D84" s="11" t="s">
        <v>103</v>
      </c>
      <c r="E84" s="25" t="s">
        <v>639</v>
      </c>
      <c r="F84" s="25" t="s">
        <v>640</v>
      </c>
      <c r="G84" s="12" t="s">
        <v>641</v>
      </c>
      <c r="H84" s="23" t="s">
        <v>308</v>
      </c>
      <c r="I84" s="14" t="s">
        <v>499</v>
      </c>
      <c r="J84" s="4">
        <v>5</v>
      </c>
      <c r="K84" s="16"/>
      <c r="L84" s="16"/>
      <c r="M84" s="16"/>
      <c r="N84" s="16"/>
      <c r="O84" s="16">
        <v>2</v>
      </c>
      <c r="P84" s="16">
        <v>6</v>
      </c>
      <c r="Q84" s="16">
        <v>17</v>
      </c>
      <c r="R84" s="16"/>
      <c r="S84" s="17"/>
      <c r="T84" s="4">
        <v>15</v>
      </c>
      <c r="U84" s="15">
        <v>310</v>
      </c>
      <c r="V84" s="15">
        <f t="shared" si="41"/>
        <v>4650</v>
      </c>
      <c r="W84" s="60" t="s">
        <v>1066</v>
      </c>
    </row>
    <row r="85" spans="1:23" ht="24" x14ac:dyDescent="0.25">
      <c r="A85" s="59" t="s">
        <v>1</v>
      </c>
      <c r="B85" s="11" t="s">
        <v>177</v>
      </c>
      <c r="C85" s="11" t="s">
        <v>18</v>
      </c>
      <c r="D85" s="11" t="s">
        <v>31</v>
      </c>
      <c r="E85" s="25" t="s">
        <v>632</v>
      </c>
      <c r="F85" s="25" t="s">
        <v>637</v>
      </c>
      <c r="G85" s="19" t="s">
        <v>638</v>
      </c>
      <c r="H85" s="23" t="s">
        <v>309</v>
      </c>
      <c r="I85" s="14" t="s">
        <v>499</v>
      </c>
      <c r="J85" s="4"/>
      <c r="K85" s="16">
        <v>20</v>
      </c>
      <c r="L85" s="16"/>
      <c r="M85" s="16"/>
      <c r="N85" s="16"/>
      <c r="O85" s="16">
        <v>20</v>
      </c>
      <c r="P85" s="16"/>
      <c r="Q85" s="16">
        <v>19</v>
      </c>
      <c r="R85" s="16"/>
      <c r="S85" s="17"/>
      <c r="T85" s="4">
        <v>100</v>
      </c>
      <c r="U85" s="15">
        <v>250</v>
      </c>
      <c r="V85" s="15">
        <f t="shared" si="41"/>
        <v>25000</v>
      </c>
      <c r="W85" s="60" t="s">
        <v>1066</v>
      </c>
    </row>
    <row r="86" spans="1:23" ht="45" x14ac:dyDescent="0.25">
      <c r="A86" s="59" t="s">
        <v>1</v>
      </c>
      <c r="B86" s="11" t="s">
        <v>177</v>
      </c>
      <c r="C86" s="11" t="s">
        <v>19</v>
      </c>
      <c r="D86" s="11" t="s">
        <v>182</v>
      </c>
      <c r="E86" s="25" t="s">
        <v>642</v>
      </c>
      <c r="F86" s="25" t="s">
        <v>643</v>
      </c>
      <c r="G86" s="12" t="s">
        <v>644</v>
      </c>
      <c r="H86" s="23" t="s">
        <v>310</v>
      </c>
      <c r="I86" s="14" t="s">
        <v>499</v>
      </c>
      <c r="J86" s="4">
        <v>300</v>
      </c>
      <c r="K86" s="16">
        <v>50</v>
      </c>
      <c r="L86" s="16">
        <v>50</v>
      </c>
      <c r="M86" s="16">
        <v>50</v>
      </c>
      <c r="N86" s="16"/>
      <c r="O86" s="16">
        <v>7</v>
      </c>
      <c r="P86" s="16">
        <v>15</v>
      </c>
      <c r="Q86" s="16">
        <v>20</v>
      </c>
      <c r="R86" s="16"/>
      <c r="S86" s="17"/>
      <c r="T86" s="4">
        <v>100</v>
      </c>
      <c r="U86" s="15">
        <v>480</v>
      </c>
      <c r="V86" s="15">
        <f t="shared" si="41"/>
        <v>48000</v>
      </c>
      <c r="W86" s="60" t="s">
        <v>1066</v>
      </c>
    </row>
    <row r="87" spans="1:23" ht="75" x14ac:dyDescent="0.25">
      <c r="A87" s="59" t="s">
        <v>1</v>
      </c>
      <c r="B87" s="11" t="s">
        <v>177</v>
      </c>
      <c r="C87" s="11" t="s">
        <v>84</v>
      </c>
      <c r="D87" s="11" t="s">
        <v>2</v>
      </c>
      <c r="E87" s="25" t="s">
        <v>653</v>
      </c>
      <c r="F87" s="26">
        <v>90005502</v>
      </c>
      <c r="G87" s="12" t="s">
        <v>654</v>
      </c>
      <c r="H87" s="23" t="s">
        <v>311</v>
      </c>
      <c r="I87" s="14" t="s">
        <v>499</v>
      </c>
      <c r="J87" s="4"/>
      <c r="K87" s="16">
        <v>25</v>
      </c>
      <c r="L87" s="16">
        <v>30</v>
      </c>
      <c r="M87" s="16">
        <v>30</v>
      </c>
      <c r="N87" s="16"/>
      <c r="O87" s="16">
        <v>20</v>
      </c>
      <c r="P87" s="16">
        <v>50</v>
      </c>
      <c r="Q87" s="16">
        <v>55</v>
      </c>
      <c r="R87" s="16"/>
      <c r="S87" s="17"/>
      <c r="T87" s="4">
        <v>36</v>
      </c>
      <c r="U87" s="15">
        <v>220</v>
      </c>
      <c r="V87" s="15">
        <f t="shared" si="41"/>
        <v>7920</v>
      </c>
      <c r="W87" s="60" t="s">
        <v>1066</v>
      </c>
    </row>
    <row r="88" spans="1:23" ht="45" x14ac:dyDescent="0.25">
      <c r="A88" s="59" t="s">
        <v>1</v>
      </c>
      <c r="B88" s="11" t="s">
        <v>177</v>
      </c>
      <c r="C88" s="11" t="s">
        <v>84</v>
      </c>
      <c r="D88" s="11" t="s">
        <v>14</v>
      </c>
      <c r="E88" s="25" t="s">
        <v>645</v>
      </c>
      <c r="F88" s="25" t="s">
        <v>646</v>
      </c>
      <c r="G88" s="12" t="s">
        <v>647</v>
      </c>
      <c r="H88" s="23" t="s">
        <v>312</v>
      </c>
      <c r="I88" s="14" t="s">
        <v>499</v>
      </c>
      <c r="J88" s="4">
        <v>15</v>
      </c>
      <c r="K88" s="16">
        <v>10</v>
      </c>
      <c r="L88" s="16"/>
      <c r="M88" s="16"/>
      <c r="N88" s="16"/>
      <c r="O88" s="16"/>
      <c r="P88" s="16"/>
      <c r="Q88" s="16"/>
      <c r="R88" s="16"/>
      <c r="S88" s="17"/>
      <c r="T88" s="4">
        <v>36</v>
      </c>
      <c r="U88" s="15">
        <v>160</v>
      </c>
      <c r="V88" s="15">
        <f t="shared" si="41"/>
        <v>5760</v>
      </c>
      <c r="W88" s="60" t="s">
        <v>1066</v>
      </c>
    </row>
    <row r="89" spans="1:23" ht="45" x14ac:dyDescent="0.25">
      <c r="A89" s="59" t="s">
        <v>1</v>
      </c>
      <c r="B89" s="11" t="s">
        <v>177</v>
      </c>
      <c r="C89" s="11" t="s">
        <v>84</v>
      </c>
      <c r="D89" s="11" t="s">
        <v>15</v>
      </c>
      <c r="E89" s="25" t="s">
        <v>645</v>
      </c>
      <c r="F89" s="25" t="s">
        <v>648</v>
      </c>
      <c r="G89" s="12" t="s">
        <v>649</v>
      </c>
      <c r="H89" s="23" t="s">
        <v>313</v>
      </c>
      <c r="I89" s="14" t="s">
        <v>499</v>
      </c>
      <c r="J89" s="4">
        <v>15</v>
      </c>
      <c r="K89" s="16">
        <v>10</v>
      </c>
      <c r="L89" s="16"/>
      <c r="M89" s="16"/>
      <c r="N89" s="16"/>
      <c r="O89" s="16"/>
      <c r="P89" s="16"/>
      <c r="Q89" s="16"/>
      <c r="R89" s="16"/>
      <c r="S89" s="17"/>
      <c r="T89" s="4">
        <v>36</v>
      </c>
      <c r="U89" s="15">
        <v>280</v>
      </c>
      <c r="V89" s="15">
        <f t="shared" si="41"/>
        <v>10080</v>
      </c>
      <c r="W89" s="60" t="s">
        <v>1066</v>
      </c>
    </row>
    <row r="90" spans="1:23" ht="45" x14ac:dyDescent="0.25">
      <c r="A90" s="59" t="s">
        <v>1</v>
      </c>
      <c r="B90" s="11" t="s">
        <v>177</v>
      </c>
      <c r="C90" s="11" t="s">
        <v>84</v>
      </c>
      <c r="D90" s="11" t="s">
        <v>44</v>
      </c>
      <c r="E90" s="25" t="s">
        <v>645</v>
      </c>
      <c r="F90" s="25" t="s">
        <v>650</v>
      </c>
      <c r="G90" s="12" t="s">
        <v>651</v>
      </c>
      <c r="H90" s="23" t="s">
        <v>314</v>
      </c>
      <c r="I90" s="14" t="s">
        <v>499</v>
      </c>
      <c r="J90" s="4">
        <v>15</v>
      </c>
      <c r="K90" s="16"/>
      <c r="L90" s="16"/>
      <c r="M90" s="16"/>
      <c r="N90" s="16"/>
      <c r="O90" s="16">
        <v>5</v>
      </c>
      <c r="P90" s="16"/>
      <c r="Q90" s="16">
        <v>10</v>
      </c>
      <c r="R90" s="16"/>
      <c r="S90" s="17"/>
      <c r="T90" s="4">
        <v>36</v>
      </c>
      <c r="U90" s="15">
        <v>350</v>
      </c>
      <c r="V90" s="15">
        <f t="shared" si="41"/>
        <v>12600</v>
      </c>
      <c r="W90" s="60" t="s">
        <v>1066</v>
      </c>
    </row>
    <row r="91" spans="1:23" ht="45" x14ac:dyDescent="0.25">
      <c r="A91" s="59" t="s">
        <v>1</v>
      </c>
      <c r="B91" s="11" t="s">
        <v>177</v>
      </c>
      <c r="C91" s="11" t="s">
        <v>84</v>
      </c>
      <c r="D91" s="11" t="s">
        <v>23</v>
      </c>
      <c r="E91" s="25" t="s">
        <v>645</v>
      </c>
      <c r="F91" s="26">
        <v>92017987</v>
      </c>
      <c r="G91" s="12" t="s">
        <v>652</v>
      </c>
      <c r="H91" s="23" t="s">
        <v>315</v>
      </c>
      <c r="I91" s="14" t="s">
        <v>499</v>
      </c>
      <c r="J91" s="4">
        <v>15</v>
      </c>
      <c r="K91" s="16"/>
      <c r="L91" s="16">
        <v>8</v>
      </c>
      <c r="M91" s="16">
        <v>8</v>
      </c>
      <c r="N91" s="16"/>
      <c r="O91" s="16"/>
      <c r="P91" s="16"/>
      <c r="Q91" s="16"/>
      <c r="R91" s="16"/>
      <c r="S91" s="17"/>
      <c r="T91" s="4">
        <v>36</v>
      </c>
      <c r="U91" s="15">
        <v>380</v>
      </c>
      <c r="V91" s="15">
        <f t="shared" si="41"/>
        <v>13680</v>
      </c>
      <c r="W91" s="60" t="s">
        <v>1066</v>
      </c>
    </row>
    <row r="92" spans="1:23" ht="45" x14ac:dyDescent="0.25">
      <c r="A92" s="59" t="s">
        <v>1</v>
      </c>
      <c r="B92" s="11" t="s">
        <v>177</v>
      </c>
      <c r="C92" s="11" t="s">
        <v>84</v>
      </c>
      <c r="D92" s="11" t="s">
        <v>183</v>
      </c>
      <c r="E92" s="25" t="s">
        <v>645</v>
      </c>
      <c r="F92" s="26">
        <v>92030181</v>
      </c>
      <c r="G92" s="12" t="s">
        <v>655</v>
      </c>
      <c r="H92" s="23" t="s">
        <v>316</v>
      </c>
      <c r="I92" s="14" t="s">
        <v>499</v>
      </c>
      <c r="J92" s="4"/>
      <c r="K92" s="16"/>
      <c r="L92" s="16"/>
      <c r="M92" s="16"/>
      <c r="N92" s="16"/>
      <c r="O92" s="16">
        <v>20</v>
      </c>
      <c r="P92" s="16"/>
      <c r="Q92" s="16">
        <v>17</v>
      </c>
      <c r="R92" s="16"/>
      <c r="S92" s="17"/>
      <c r="T92" s="4">
        <v>36</v>
      </c>
      <c r="U92" s="15">
        <v>250</v>
      </c>
      <c r="V92" s="15">
        <f t="shared" si="41"/>
        <v>9000</v>
      </c>
      <c r="W92" s="60" t="s">
        <v>1066</v>
      </c>
    </row>
    <row r="93" spans="1:23" ht="30" x14ac:dyDescent="0.25">
      <c r="A93" s="59" t="s">
        <v>1</v>
      </c>
      <c r="B93" s="11" t="s">
        <v>177</v>
      </c>
      <c r="C93" s="11" t="s">
        <v>54</v>
      </c>
      <c r="D93" s="11" t="s">
        <v>164</v>
      </c>
      <c r="E93" s="25" t="s">
        <v>656</v>
      </c>
      <c r="F93" s="25" t="s">
        <v>657</v>
      </c>
      <c r="G93" s="12" t="s">
        <v>658</v>
      </c>
      <c r="H93" s="23" t="s">
        <v>317</v>
      </c>
      <c r="I93" s="14" t="s">
        <v>499</v>
      </c>
      <c r="J93" s="4">
        <v>20</v>
      </c>
      <c r="K93" s="16"/>
      <c r="L93" s="16">
        <v>5</v>
      </c>
      <c r="M93" s="16">
        <v>5</v>
      </c>
      <c r="N93" s="16"/>
      <c r="O93" s="18">
        <v>6</v>
      </c>
      <c r="P93" s="16"/>
      <c r="Q93" s="16">
        <v>20</v>
      </c>
      <c r="R93" s="16"/>
      <c r="S93" s="17"/>
      <c r="T93" s="4">
        <v>50</v>
      </c>
      <c r="U93" s="15">
        <v>300</v>
      </c>
      <c r="V93" s="15">
        <f t="shared" si="41"/>
        <v>15000</v>
      </c>
      <c r="W93" s="60" t="s">
        <v>1066</v>
      </c>
    </row>
    <row r="94" spans="1:23" ht="45" x14ac:dyDescent="0.25">
      <c r="A94" s="59" t="s">
        <v>1</v>
      </c>
      <c r="B94" s="11" t="s">
        <v>177</v>
      </c>
      <c r="C94" s="11" t="s">
        <v>54</v>
      </c>
      <c r="D94" s="11" t="s">
        <v>38</v>
      </c>
      <c r="E94" s="25" t="s">
        <v>656</v>
      </c>
      <c r="F94" s="25" t="s">
        <v>661</v>
      </c>
      <c r="G94" s="12" t="s">
        <v>662</v>
      </c>
      <c r="H94" s="23" t="s">
        <v>318</v>
      </c>
      <c r="I94" s="14" t="s">
        <v>499</v>
      </c>
      <c r="J94" s="4">
        <v>20</v>
      </c>
      <c r="K94" s="16">
        <v>10</v>
      </c>
      <c r="L94" s="16"/>
      <c r="M94" s="16"/>
      <c r="N94" s="16"/>
      <c r="O94" s="18">
        <v>6</v>
      </c>
      <c r="P94" s="16">
        <v>25</v>
      </c>
      <c r="Q94" s="16"/>
      <c r="R94" s="16"/>
      <c r="S94" s="17"/>
      <c r="T94" s="4">
        <v>50</v>
      </c>
      <c r="U94" s="15">
        <v>360</v>
      </c>
      <c r="V94" s="15">
        <f t="shared" si="41"/>
        <v>18000</v>
      </c>
      <c r="W94" s="60" t="s">
        <v>1066</v>
      </c>
    </row>
    <row r="95" spans="1:23" ht="30" x14ac:dyDescent="0.25">
      <c r="A95" s="59" t="s">
        <v>1</v>
      </c>
      <c r="B95" s="11" t="s">
        <v>177</v>
      </c>
      <c r="C95" s="11" t="s">
        <v>54</v>
      </c>
      <c r="D95" s="11" t="s">
        <v>185</v>
      </c>
      <c r="E95" s="25" t="s">
        <v>656</v>
      </c>
      <c r="F95" s="25" t="s">
        <v>660</v>
      </c>
      <c r="G95" s="12" t="s">
        <v>659</v>
      </c>
      <c r="H95" s="23" t="s">
        <v>319</v>
      </c>
      <c r="I95" s="14" t="s">
        <v>499</v>
      </c>
      <c r="J95" s="4">
        <v>300</v>
      </c>
      <c r="K95" s="16">
        <v>50</v>
      </c>
      <c r="L95" s="16">
        <v>50</v>
      </c>
      <c r="M95" s="16">
        <v>50</v>
      </c>
      <c r="N95" s="16"/>
      <c r="O95" s="16">
        <v>10</v>
      </c>
      <c r="P95" s="16">
        <v>25</v>
      </c>
      <c r="Q95" s="16"/>
      <c r="R95" s="16"/>
      <c r="S95" s="17"/>
      <c r="T95" s="4">
        <v>50</v>
      </c>
      <c r="U95" s="15">
        <v>110</v>
      </c>
      <c r="V95" s="15">
        <f t="shared" si="41"/>
        <v>5500</v>
      </c>
      <c r="W95" s="60" t="s">
        <v>1066</v>
      </c>
    </row>
    <row r="96" spans="1:23" ht="45" x14ac:dyDescent="0.25">
      <c r="A96" s="59" t="s">
        <v>1</v>
      </c>
      <c r="B96" s="11" t="s">
        <v>177</v>
      </c>
      <c r="C96" s="11" t="s">
        <v>55</v>
      </c>
      <c r="D96" s="11" t="s">
        <v>8</v>
      </c>
      <c r="E96" s="25" t="s">
        <v>663</v>
      </c>
      <c r="F96" s="25" t="s">
        <v>665</v>
      </c>
      <c r="G96" s="12" t="s">
        <v>664</v>
      </c>
      <c r="H96" s="23" t="s">
        <v>320</v>
      </c>
      <c r="I96" s="14" t="s">
        <v>499</v>
      </c>
      <c r="J96" s="4">
        <v>15</v>
      </c>
      <c r="K96" s="16">
        <v>35</v>
      </c>
      <c r="L96" s="16"/>
      <c r="M96" s="16"/>
      <c r="N96" s="16"/>
      <c r="O96" s="16">
        <v>20</v>
      </c>
      <c r="P96" s="16"/>
      <c r="Q96" s="16"/>
      <c r="R96" s="16"/>
      <c r="S96" s="17"/>
      <c r="T96" s="4">
        <v>100</v>
      </c>
      <c r="U96" s="15">
        <v>245</v>
      </c>
      <c r="V96" s="15">
        <f t="shared" si="41"/>
        <v>24500</v>
      </c>
      <c r="W96" s="60" t="s">
        <v>1066</v>
      </c>
    </row>
    <row r="97" spans="1:23" ht="30" x14ac:dyDescent="0.25">
      <c r="A97" s="59" t="s">
        <v>1</v>
      </c>
      <c r="B97" s="11" t="s">
        <v>177</v>
      </c>
      <c r="C97" s="11" t="s">
        <v>55</v>
      </c>
      <c r="D97" s="11" t="s">
        <v>31</v>
      </c>
      <c r="E97" s="25" t="s">
        <v>663</v>
      </c>
      <c r="F97" s="25" t="s">
        <v>667</v>
      </c>
      <c r="G97" s="12" t="s">
        <v>666</v>
      </c>
      <c r="H97" s="23" t="s">
        <v>321</v>
      </c>
      <c r="I97" s="14" t="s">
        <v>499</v>
      </c>
      <c r="J97" s="4"/>
      <c r="K97" s="16"/>
      <c r="L97" s="16"/>
      <c r="M97" s="16"/>
      <c r="N97" s="16"/>
      <c r="O97" s="16">
        <v>20</v>
      </c>
      <c r="P97" s="16">
        <v>25</v>
      </c>
      <c r="Q97" s="16">
        <v>15</v>
      </c>
      <c r="R97" s="16"/>
      <c r="S97" s="17"/>
      <c r="T97" s="4">
        <v>75</v>
      </c>
      <c r="U97" s="15">
        <v>280</v>
      </c>
      <c r="V97" s="15">
        <f t="shared" si="41"/>
        <v>21000</v>
      </c>
      <c r="W97" s="60" t="s">
        <v>1066</v>
      </c>
    </row>
    <row r="98" spans="1:23" ht="30" x14ac:dyDescent="0.25">
      <c r="A98" s="59" t="s">
        <v>1</v>
      </c>
      <c r="B98" s="11" t="s">
        <v>177</v>
      </c>
      <c r="C98" s="11" t="s">
        <v>86</v>
      </c>
      <c r="D98" s="11" t="s">
        <v>2</v>
      </c>
      <c r="E98" s="25" t="s">
        <v>668</v>
      </c>
      <c r="F98" s="26">
        <v>92068448</v>
      </c>
      <c r="G98" s="12" t="s">
        <v>669</v>
      </c>
      <c r="H98" s="23" t="s">
        <v>322</v>
      </c>
      <c r="I98" s="14" t="s">
        <v>499</v>
      </c>
      <c r="J98" s="4">
        <v>50</v>
      </c>
      <c r="K98" s="16">
        <v>25</v>
      </c>
      <c r="L98" s="16">
        <v>5</v>
      </c>
      <c r="M98" s="16">
        <v>5</v>
      </c>
      <c r="N98" s="16"/>
      <c r="O98" s="16">
        <v>6</v>
      </c>
      <c r="P98" s="16">
        <v>25</v>
      </c>
      <c r="Q98" s="16">
        <v>15</v>
      </c>
      <c r="R98" s="16"/>
      <c r="S98" s="17"/>
      <c r="T98" s="4">
        <v>50</v>
      </c>
      <c r="U98" s="15">
        <v>200</v>
      </c>
      <c r="V98" s="15">
        <f t="shared" ref="V98:V109" si="42">+U98*T98</f>
        <v>10000</v>
      </c>
      <c r="W98" s="60" t="s">
        <v>1066</v>
      </c>
    </row>
    <row r="99" spans="1:23" ht="75" x14ac:dyDescent="0.25">
      <c r="A99" s="59" t="s">
        <v>1</v>
      </c>
      <c r="B99" s="11" t="s">
        <v>177</v>
      </c>
      <c r="C99" s="11" t="s">
        <v>87</v>
      </c>
      <c r="D99" s="11" t="s">
        <v>186</v>
      </c>
      <c r="E99" s="25" t="s">
        <v>670</v>
      </c>
      <c r="F99" s="25" t="s">
        <v>671</v>
      </c>
      <c r="G99" s="12" t="s">
        <v>672</v>
      </c>
      <c r="H99" s="23" t="s">
        <v>323</v>
      </c>
      <c r="I99" s="14" t="s">
        <v>499</v>
      </c>
      <c r="J99" s="4">
        <v>10</v>
      </c>
      <c r="K99" s="16">
        <v>24</v>
      </c>
      <c r="L99" s="16">
        <v>20</v>
      </c>
      <c r="M99" s="16">
        <v>20</v>
      </c>
      <c r="N99" s="16"/>
      <c r="O99" s="16">
        <v>10</v>
      </c>
      <c r="P99" s="16">
        <v>20</v>
      </c>
      <c r="Q99" s="16">
        <v>15</v>
      </c>
      <c r="R99" s="16"/>
      <c r="S99" s="17"/>
      <c r="T99" s="4">
        <v>24</v>
      </c>
      <c r="U99" s="15">
        <v>1300</v>
      </c>
      <c r="V99" s="15">
        <f t="shared" si="42"/>
        <v>31200</v>
      </c>
      <c r="W99" s="60" t="s">
        <v>1066</v>
      </c>
    </row>
    <row r="100" spans="1:23" ht="60" x14ac:dyDescent="0.25">
      <c r="A100" s="59" t="s">
        <v>1</v>
      </c>
      <c r="B100" s="11" t="s">
        <v>177</v>
      </c>
      <c r="C100" s="11" t="s">
        <v>88</v>
      </c>
      <c r="D100" s="11" t="s">
        <v>8</v>
      </c>
      <c r="E100" s="25" t="s">
        <v>673</v>
      </c>
      <c r="F100" s="25" t="s">
        <v>674</v>
      </c>
      <c r="G100" s="12" t="s">
        <v>675</v>
      </c>
      <c r="H100" s="23" t="s">
        <v>324</v>
      </c>
      <c r="I100" s="14" t="s">
        <v>499</v>
      </c>
      <c r="J100" s="4"/>
      <c r="K100" s="16">
        <v>12</v>
      </c>
      <c r="L100" s="16">
        <v>2</v>
      </c>
      <c r="M100" s="16">
        <v>2</v>
      </c>
      <c r="N100" s="16"/>
      <c r="O100" s="16">
        <v>2</v>
      </c>
      <c r="P100" s="16"/>
      <c r="Q100" s="16">
        <v>42</v>
      </c>
      <c r="R100" s="16"/>
      <c r="S100" s="17"/>
      <c r="T100" s="4">
        <v>24</v>
      </c>
      <c r="U100" s="15">
        <v>10000</v>
      </c>
      <c r="V100" s="15">
        <f t="shared" si="42"/>
        <v>240000</v>
      </c>
      <c r="W100" s="60" t="s">
        <v>1066</v>
      </c>
    </row>
    <row r="101" spans="1:23" ht="45" x14ac:dyDescent="0.25">
      <c r="A101" s="59" t="s">
        <v>1</v>
      </c>
      <c r="B101" s="11" t="s">
        <v>177</v>
      </c>
      <c r="C101" s="11" t="s">
        <v>88</v>
      </c>
      <c r="D101" s="11" t="s">
        <v>187</v>
      </c>
      <c r="E101" s="25" t="s">
        <v>673</v>
      </c>
      <c r="F101" s="25" t="s">
        <v>676</v>
      </c>
      <c r="G101" s="12" t="s">
        <v>677</v>
      </c>
      <c r="H101" s="23" t="s">
        <v>325</v>
      </c>
      <c r="I101" s="14" t="s">
        <v>499</v>
      </c>
      <c r="J101" s="4">
        <v>4</v>
      </c>
      <c r="K101" s="16"/>
      <c r="L101" s="16"/>
      <c r="M101" s="16"/>
      <c r="N101" s="16"/>
      <c r="O101" s="16"/>
      <c r="P101" s="16"/>
      <c r="Q101" s="16"/>
      <c r="R101" s="16"/>
      <c r="S101" s="17"/>
      <c r="T101" s="4">
        <f t="shared" ref="T101" si="43">SUM(J101:S101)</f>
        <v>4</v>
      </c>
      <c r="U101" s="15">
        <v>400</v>
      </c>
      <c r="V101" s="15">
        <f t="shared" si="42"/>
        <v>1600</v>
      </c>
      <c r="W101" s="60" t="s">
        <v>1066</v>
      </c>
    </row>
    <row r="102" spans="1:23" x14ac:dyDescent="0.25">
      <c r="A102" s="59" t="s">
        <v>1</v>
      </c>
      <c r="B102" s="11" t="s">
        <v>177</v>
      </c>
      <c r="C102" s="11" t="s">
        <v>89</v>
      </c>
      <c r="D102" s="11" t="s">
        <v>20</v>
      </c>
      <c r="E102" s="25" t="s">
        <v>679</v>
      </c>
      <c r="F102" s="25" t="s">
        <v>680</v>
      </c>
      <c r="G102" s="12" t="s">
        <v>681</v>
      </c>
      <c r="H102" s="23" t="s">
        <v>326</v>
      </c>
      <c r="I102" s="14" t="s">
        <v>499</v>
      </c>
      <c r="J102" s="4">
        <v>20</v>
      </c>
      <c r="K102" s="16">
        <v>15</v>
      </c>
      <c r="L102" s="16">
        <v>6</v>
      </c>
      <c r="M102" s="16">
        <v>6</v>
      </c>
      <c r="N102" s="16"/>
      <c r="O102" s="16">
        <v>10</v>
      </c>
      <c r="P102" s="16">
        <v>10</v>
      </c>
      <c r="Q102" s="16">
        <v>38</v>
      </c>
      <c r="R102" s="16"/>
      <c r="S102" s="17"/>
      <c r="T102" s="4">
        <v>256</v>
      </c>
      <c r="U102" s="15">
        <v>300</v>
      </c>
      <c r="V102" s="15">
        <f t="shared" si="42"/>
        <v>76800</v>
      </c>
      <c r="W102" s="60" t="s">
        <v>1066</v>
      </c>
    </row>
    <row r="103" spans="1:23" ht="24" x14ac:dyDescent="0.25">
      <c r="A103" s="59" t="s">
        <v>1</v>
      </c>
      <c r="B103" s="11" t="s">
        <v>177</v>
      </c>
      <c r="C103" s="11" t="s">
        <v>43</v>
      </c>
      <c r="D103" s="11" t="s">
        <v>23</v>
      </c>
      <c r="E103" s="25" t="s">
        <v>682</v>
      </c>
      <c r="F103" s="25" t="s">
        <v>683</v>
      </c>
      <c r="G103" s="19" t="s">
        <v>684</v>
      </c>
      <c r="H103" s="23" t="s">
        <v>327</v>
      </c>
      <c r="I103" s="14" t="s">
        <v>499</v>
      </c>
      <c r="J103" s="4"/>
      <c r="K103" s="16"/>
      <c r="L103" s="16"/>
      <c r="M103" s="16"/>
      <c r="N103" s="16"/>
      <c r="O103" s="16"/>
      <c r="P103" s="16">
        <v>20</v>
      </c>
      <c r="Q103" s="16"/>
      <c r="R103" s="16"/>
      <c r="S103" s="17"/>
      <c r="T103" s="4">
        <v>24</v>
      </c>
      <c r="U103" s="15">
        <v>1300</v>
      </c>
      <c r="V103" s="15">
        <f t="shared" si="42"/>
        <v>31200</v>
      </c>
      <c r="W103" s="60" t="s">
        <v>1066</v>
      </c>
    </row>
    <row r="104" spans="1:23" ht="30" x14ac:dyDescent="0.25">
      <c r="A104" s="59" t="s">
        <v>1</v>
      </c>
      <c r="B104" s="11" t="s">
        <v>177</v>
      </c>
      <c r="C104" s="11" t="s">
        <v>43</v>
      </c>
      <c r="D104" s="11" t="s">
        <v>188</v>
      </c>
      <c r="E104" s="25" t="s">
        <v>682</v>
      </c>
      <c r="F104" s="25" t="s">
        <v>685</v>
      </c>
      <c r="G104" s="19" t="s">
        <v>686</v>
      </c>
      <c r="H104" s="23" t="s">
        <v>328</v>
      </c>
      <c r="I104" s="14" t="s">
        <v>499</v>
      </c>
      <c r="J104" s="4">
        <v>10</v>
      </c>
      <c r="K104" s="16">
        <v>100</v>
      </c>
      <c r="L104" s="16">
        <v>15</v>
      </c>
      <c r="M104" s="16">
        <v>15</v>
      </c>
      <c r="N104" s="16"/>
      <c r="O104" s="16">
        <v>10</v>
      </c>
      <c r="P104" s="16">
        <v>20</v>
      </c>
      <c r="Q104" s="16">
        <v>29</v>
      </c>
      <c r="R104" s="16"/>
      <c r="S104" s="17"/>
      <c r="T104" s="4">
        <v>100</v>
      </c>
      <c r="U104" s="15">
        <v>350</v>
      </c>
      <c r="V104" s="15">
        <f t="shared" si="42"/>
        <v>35000</v>
      </c>
      <c r="W104" s="60" t="s">
        <v>1066</v>
      </c>
    </row>
    <row r="105" spans="1:23" x14ac:dyDescent="0.25">
      <c r="A105" s="59" t="s">
        <v>1</v>
      </c>
      <c r="B105" s="11" t="s">
        <v>177</v>
      </c>
      <c r="C105" s="11" t="s">
        <v>79</v>
      </c>
      <c r="D105" s="11" t="s">
        <v>6</v>
      </c>
      <c r="E105" s="25" t="s">
        <v>687</v>
      </c>
      <c r="F105" s="25" t="s">
        <v>688</v>
      </c>
      <c r="G105" s="19" t="s">
        <v>689</v>
      </c>
      <c r="H105" s="23" t="s">
        <v>329</v>
      </c>
      <c r="I105" s="14" t="s">
        <v>499</v>
      </c>
      <c r="J105" s="4"/>
      <c r="K105" s="16">
        <v>15</v>
      </c>
      <c r="L105" s="16">
        <v>10</v>
      </c>
      <c r="M105" s="16">
        <v>10</v>
      </c>
      <c r="N105" s="16"/>
      <c r="O105" s="16">
        <v>30</v>
      </c>
      <c r="P105" s="16">
        <v>50</v>
      </c>
      <c r="Q105" s="16">
        <v>20</v>
      </c>
      <c r="R105" s="16"/>
      <c r="S105" s="17"/>
      <c r="T105" s="4">
        <v>36</v>
      </c>
      <c r="U105" s="15">
        <v>200</v>
      </c>
      <c r="V105" s="15">
        <f t="shared" si="42"/>
        <v>7200</v>
      </c>
      <c r="W105" s="60" t="s">
        <v>1066</v>
      </c>
    </row>
    <row r="106" spans="1:23" x14ac:dyDescent="0.25">
      <c r="A106" s="59" t="s">
        <v>1</v>
      </c>
      <c r="B106" s="11" t="s">
        <v>177</v>
      </c>
      <c r="C106" s="11" t="s">
        <v>79</v>
      </c>
      <c r="D106" s="11" t="s">
        <v>189</v>
      </c>
      <c r="E106" s="25" t="s">
        <v>687</v>
      </c>
      <c r="F106" s="25" t="s">
        <v>690</v>
      </c>
      <c r="G106" s="19" t="s">
        <v>691</v>
      </c>
      <c r="H106" s="23" t="s">
        <v>330</v>
      </c>
      <c r="I106" s="14" t="s">
        <v>499</v>
      </c>
      <c r="J106" s="4"/>
      <c r="K106" s="16">
        <v>10</v>
      </c>
      <c r="L106" s="16"/>
      <c r="M106" s="16"/>
      <c r="N106" s="16"/>
      <c r="O106" s="16"/>
      <c r="P106" s="16">
        <v>50</v>
      </c>
      <c r="Q106" s="16">
        <v>5</v>
      </c>
      <c r="R106" s="16"/>
      <c r="S106" s="17"/>
      <c r="T106" s="4">
        <v>36</v>
      </c>
      <c r="U106" s="15">
        <v>200</v>
      </c>
      <c r="V106" s="15">
        <f t="shared" si="42"/>
        <v>7200</v>
      </c>
      <c r="W106" s="60" t="s">
        <v>1066</v>
      </c>
    </row>
    <row r="107" spans="1:23" ht="24" x14ac:dyDescent="0.25">
      <c r="A107" s="59" t="s">
        <v>1</v>
      </c>
      <c r="B107" s="11" t="s">
        <v>177</v>
      </c>
      <c r="C107" s="11" t="s">
        <v>71</v>
      </c>
      <c r="D107" s="11" t="s">
        <v>2</v>
      </c>
      <c r="E107" s="25" t="s">
        <v>692</v>
      </c>
      <c r="F107" s="25" t="s">
        <v>693</v>
      </c>
      <c r="G107" s="19" t="s">
        <v>694</v>
      </c>
      <c r="H107" s="23" t="s">
        <v>331</v>
      </c>
      <c r="I107" s="14" t="s">
        <v>499</v>
      </c>
      <c r="J107" s="4"/>
      <c r="K107" s="16">
        <v>100</v>
      </c>
      <c r="L107" s="16">
        <v>25</v>
      </c>
      <c r="M107" s="16">
        <v>25</v>
      </c>
      <c r="N107" s="16"/>
      <c r="O107" s="16">
        <v>4</v>
      </c>
      <c r="P107" s="16"/>
      <c r="Q107" s="16">
        <v>29</v>
      </c>
      <c r="R107" s="16"/>
      <c r="S107" s="17"/>
      <c r="T107" s="4">
        <v>504</v>
      </c>
      <c r="U107" s="15">
        <v>30</v>
      </c>
      <c r="V107" s="15">
        <f t="shared" si="42"/>
        <v>15120</v>
      </c>
      <c r="W107" s="60" t="s">
        <v>1066</v>
      </c>
    </row>
    <row r="108" spans="1:23" ht="24" x14ac:dyDescent="0.25">
      <c r="A108" s="59" t="s">
        <v>1</v>
      </c>
      <c r="B108" s="11" t="s">
        <v>177</v>
      </c>
      <c r="C108" s="11" t="s">
        <v>71</v>
      </c>
      <c r="D108" s="11" t="s">
        <v>190</v>
      </c>
      <c r="E108" s="25" t="s">
        <v>695</v>
      </c>
      <c r="F108" s="25" t="s">
        <v>696</v>
      </c>
      <c r="G108" s="19" t="s">
        <v>697</v>
      </c>
      <c r="H108" s="23" t="s">
        <v>332</v>
      </c>
      <c r="I108" s="14" t="s">
        <v>499</v>
      </c>
      <c r="J108" s="4"/>
      <c r="K108" s="16">
        <v>12</v>
      </c>
      <c r="L108" s="16"/>
      <c r="M108" s="16"/>
      <c r="N108" s="16"/>
      <c r="O108" s="16"/>
      <c r="P108" s="16"/>
      <c r="Q108" s="16">
        <v>29</v>
      </c>
      <c r="R108" s="16"/>
      <c r="S108" s="17"/>
      <c r="T108" s="4">
        <v>24</v>
      </c>
      <c r="U108" s="15">
        <v>100</v>
      </c>
      <c r="V108" s="15">
        <f t="shared" si="42"/>
        <v>2400</v>
      </c>
      <c r="W108" s="60" t="s">
        <v>1066</v>
      </c>
    </row>
    <row r="109" spans="1:23" ht="30" x14ac:dyDescent="0.25">
      <c r="A109" s="59" t="s">
        <v>1</v>
      </c>
      <c r="B109" s="11" t="s">
        <v>177</v>
      </c>
      <c r="C109" s="11" t="s">
        <v>123</v>
      </c>
      <c r="D109" s="11" t="s">
        <v>20</v>
      </c>
      <c r="E109" s="25" t="s">
        <v>698</v>
      </c>
      <c r="F109" s="25" t="s">
        <v>699</v>
      </c>
      <c r="G109" s="12" t="s">
        <v>700</v>
      </c>
      <c r="H109" s="23" t="s">
        <v>333</v>
      </c>
      <c r="I109" s="14" t="s">
        <v>499</v>
      </c>
      <c r="J109" s="4"/>
      <c r="K109" s="16"/>
      <c r="L109" s="16">
        <v>2</v>
      </c>
      <c r="M109" s="16">
        <v>2</v>
      </c>
      <c r="N109" s="16"/>
      <c r="O109" s="16">
        <v>2</v>
      </c>
      <c r="P109" s="16">
        <v>50</v>
      </c>
      <c r="Q109" s="16"/>
      <c r="R109" s="16"/>
      <c r="S109" s="17"/>
      <c r="T109" s="4">
        <v>48</v>
      </c>
      <c r="U109" s="15">
        <v>65</v>
      </c>
      <c r="V109" s="15">
        <f t="shared" si="42"/>
        <v>3120</v>
      </c>
      <c r="W109" s="60" t="s">
        <v>1066</v>
      </c>
    </row>
    <row r="110" spans="1:23" ht="60" x14ac:dyDescent="0.25">
      <c r="A110" s="59" t="s">
        <v>1</v>
      </c>
      <c r="B110" s="11" t="s">
        <v>177</v>
      </c>
      <c r="C110" s="11" t="s">
        <v>90</v>
      </c>
      <c r="D110" s="11" t="s">
        <v>4</v>
      </c>
      <c r="E110" s="25" t="s">
        <v>701</v>
      </c>
      <c r="F110" s="25" t="s">
        <v>702</v>
      </c>
      <c r="G110" s="12" t="s">
        <v>703</v>
      </c>
      <c r="H110" s="23" t="s">
        <v>334</v>
      </c>
      <c r="I110" s="14" t="s">
        <v>499</v>
      </c>
      <c r="J110" s="4"/>
      <c r="K110" s="16">
        <v>50</v>
      </c>
      <c r="L110" s="16">
        <v>50</v>
      </c>
      <c r="M110" s="16">
        <v>50</v>
      </c>
      <c r="N110" s="16"/>
      <c r="O110" s="16">
        <v>20</v>
      </c>
      <c r="P110" s="16"/>
      <c r="Q110" s="16"/>
      <c r="R110" s="16"/>
      <c r="S110" s="17"/>
      <c r="T110" s="4">
        <v>72</v>
      </c>
      <c r="U110" s="15">
        <v>180</v>
      </c>
      <c r="V110" s="15">
        <f t="shared" ref="V110:V118" si="44">+U110*T110</f>
        <v>12960</v>
      </c>
      <c r="W110" s="60" t="s">
        <v>1066</v>
      </c>
    </row>
    <row r="111" spans="1:23" ht="45" x14ac:dyDescent="0.25">
      <c r="A111" s="59" t="s">
        <v>1</v>
      </c>
      <c r="B111" s="11" t="s">
        <v>177</v>
      </c>
      <c r="C111" s="11" t="s">
        <v>90</v>
      </c>
      <c r="D111" s="11" t="s">
        <v>48</v>
      </c>
      <c r="E111" s="25" t="s">
        <v>701</v>
      </c>
      <c r="F111" s="25" t="s">
        <v>704</v>
      </c>
      <c r="G111" s="12" t="s">
        <v>705</v>
      </c>
      <c r="H111" s="23" t="s">
        <v>335</v>
      </c>
      <c r="I111" s="14" t="s">
        <v>499</v>
      </c>
      <c r="J111" s="4"/>
      <c r="K111" s="16">
        <v>65</v>
      </c>
      <c r="L111" s="16"/>
      <c r="M111" s="16"/>
      <c r="N111" s="16"/>
      <c r="O111" s="16">
        <v>50</v>
      </c>
      <c r="P111" s="16"/>
      <c r="Q111" s="16">
        <v>133</v>
      </c>
      <c r="R111" s="16"/>
      <c r="S111" s="17"/>
      <c r="T111" s="4">
        <v>72</v>
      </c>
      <c r="U111" s="15">
        <v>180</v>
      </c>
      <c r="V111" s="15">
        <f t="shared" si="44"/>
        <v>12960</v>
      </c>
      <c r="W111" s="60" t="s">
        <v>1066</v>
      </c>
    </row>
    <row r="112" spans="1:23" ht="45" x14ac:dyDescent="0.25">
      <c r="A112" s="59" t="s">
        <v>1</v>
      </c>
      <c r="B112" s="11" t="s">
        <v>177</v>
      </c>
      <c r="C112" s="11" t="s">
        <v>90</v>
      </c>
      <c r="D112" s="11" t="s">
        <v>31</v>
      </c>
      <c r="E112" s="25" t="s">
        <v>701</v>
      </c>
      <c r="F112" s="25" t="s">
        <v>706</v>
      </c>
      <c r="G112" s="19" t="s">
        <v>707</v>
      </c>
      <c r="H112" s="23" t="s">
        <v>336</v>
      </c>
      <c r="I112" s="14" t="s">
        <v>499</v>
      </c>
      <c r="J112" s="4">
        <v>15</v>
      </c>
      <c r="K112" s="16">
        <v>40</v>
      </c>
      <c r="L112" s="16"/>
      <c r="M112" s="16"/>
      <c r="N112" s="16"/>
      <c r="O112" s="16">
        <v>30</v>
      </c>
      <c r="P112" s="16">
        <v>25</v>
      </c>
      <c r="Q112" s="16">
        <v>85</v>
      </c>
      <c r="R112" s="16"/>
      <c r="S112" s="17"/>
      <c r="T112" s="4">
        <v>72</v>
      </c>
      <c r="U112" s="15">
        <v>115</v>
      </c>
      <c r="V112" s="15">
        <f t="shared" si="44"/>
        <v>8280</v>
      </c>
      <c r="W112" s="60" t="s">
        <v>1066</v>
      </c>
    </row>
    <row r="113" spans="1:23" ht="24" x14ac:dyDescent="0.25">
      <c r="A113" s="59" t="s">
        <v>1</v>
      </c>
      <c r="B113" s="11" t="s">
        <v>177</v>
      </c>
      <c r="C113" s="11" t="s">
        <v>90</v>
      </c>
      <c r="D113" s="11" t="s">
        <v>130</v>
      </c>
      <c r="E113" s="25" t="s">
        <v>701</v>
      </c>
      <c r="F113" s="25" t="s">
        <v>704</v>
      </c>
      <c r="G113" s="19" t="s">
        <v>705</v>
      </c>
      <c r="H113" s="23" t="s">
        <v>337</v>
      </c>
      <c r="I113" s="14" t="s">
        <v>499</v>
      </c>
      <c r="J113" s="4"/>
      <c r="K113" s="16">
        <v>40</v>
      </c>
      <c r="L113" s="16"/>
      <c r="M113" s="16"/>
      <c r="N113" s="16"/>
      <c r="O113" s="16"/>
      <c r="P113" s="16">
        <v>50</v>
      </c>
      <c r="Q113" s="16">
        <v>247</v>
      </c>
      <c r="R113" s="16"/>
      <c r="S113" s="17"/>
      <c r="T113" s="4">
        <v>72</v>
      </c>
      <c r="U113" s="15">
        <v>180</v>
      </c>
      <c r="V113" s="15">
        <f t="shared" si="44"/>
        <v>12960</v>
      </c>
      <c r="W113" s="60" t="s">
        <v>1066</v>
      </c>
    </row>
    <row r="114" spans="1:23" ht="30" x14ac:dyDescent="0.25">
      <c r="A114" s="59" t="s">
        <v>1</v>
      </c>
      <c r="B114" s="11" t="s">
        <v>177</v>
      </c>
      <c r="C114" s="11" t="s">
        <v>56</v>
      </c>
      <c r="D114" s="11" t="s">
        <v>8</v>
      </c>
      <c r="E114" s="25" t="s">
        <v>673</v>
      </c>
      <c r="F114" s="26">
        <v>92034446</v>
      </c>
      <c r="G114" s="12" t="s">
        <v>678</v>
      </c>
      <c r="H114" s="23" t="s">
        <v>338</v>
      </c>
      <c r="I114" s="14" t="s">
        <v>499</v>
      </c>
      <c r="J114" s="4"/>
      <c r="K114" s="16">
        <v>75</v>
      </c>
      <c r="L114" s="16">
        <v>2</v>
      </c>
      <c r="M114" s="16">
        <v>2</v>
      </c>
      <c r="N114" s="16"/>
      <c r="O114" s="16"/>
      <c r="P114" s="16">
        <v>3</v>
      </c>
      <c r="Q114" s="16">
        <v>53</v>
      </c>
      <c r="R114" s="16"/>
      <c r="S114" s="17"/>
      <c r="T114" s="4">
        <v>40</v>
      </c>
      <c r="U114" s="15">
        <v>5460</v>
      </c>
      <c r="V114" s="15">
        <f t="shared" si="44"/>
        <v>218400</v>
      </c>
      <c r="W114" s="60" t="s">
        <v>1066</v>
      </c>
    </row>
    <row r="115" spans="1:23" ht="30" x14ac:dyDescent="0.25">
      <c r="A115" s="59" t="s">
        <v>1</v>
      </c>
      <c r="B115" s="11" t="s">
        <v>177</v>
      </c>
      <c r="C115" s="11" t="s">
        <v>39</v>
      </c>
      <c r="D115" s="11" t="s">
        <v>191</v>
      </c>
      <c r="E115" s="25" t="s">
        <v>708</v>
      </c>
      <c r="F115" s="25" t="s">
        <v>709</v>
      </c>
      <c r="G115" s="19" t="s">
        <v>710</v>
      </c>
      <c r="H115" s="23" t="s">
        <v>339</v>
      </c>
      <c r="I115" s="14" t="s">
        <v>499</v>
      </c>
      <c r="J115" s="4">
        <v>5</v>
      </c>
      <c r="K115" s="16">
        <v>25</v>
      </c>
      <c r="L115" s="16">
        <v>5</v>
      </c>
      <c r="M115" s="16">
        <v>5</v>
      </c>
      <c r="N115" s="16"/>
      <c r="O115" s="16">
        <v>5</v>
      </c>
      <c r="P115" s="16">
        <v>27</v>
      </c>
      <c r="Q115" s="16">
        <v>7</v>
      </c>
      <c r="R115" s="16"/>
      <c r="S115" s="17"/>
      <c r="T115" s="4">
        <v>40</v>
      </c>
      <c r="U115" s="15">
        <v>2119</v>
      </c>
      <c r="V115" s="15">
        <f t="shared" si="44"/>
        <v>84760</v>
      </c>
      <c r="W115" s="60" t="s">
        <v>1066</v>
      </c>
    </row>
    <row r="116" spans="1:23" ht="36" x14ac:dyDescent="0.25">
      <c r="A116" s="59" t="s">
        <v>1</v>
      </c>
      <c r="B116" s="11" t="s">
        <v>177</v>
      </c>
      <c r="C116" s="11" t="s">
        <v>138</v>
      </c>
      <c r="D116" s="11" t="s">
        <v>2</v>
      </c>
      <c r="E116" s="25" t="s">
        <v>711</v>
      </c>
      <c r="F116" s="25" t="s">
        <v>712</v>
      </c>
      <c r="G116" s="19" t="s">
        <v>713</v>
      </c>
      <c r="H116" s="23" t="s">
        <v>340</v>
      </c>
      <c r="I116" s="14" t="s">
        <v>499</v>
      </c>
      <c r="J116" s="4"/>
      <c r="K116" s="16">
        <v>25</v>
      </c>
      <c r="L116" s="16">
        <v>2</v>
      </c>
      <c r="M116" s="16">
        <v>2</v>
      </c>
      <c r="N116" s="16"/>
      <c r="O116" s="16"/>
      <c r="P116" s="16"/>
      <c r="Q116" s="16"/>
      <c r="R116" s="16"/>
      <c r="S116" s="17"/>
      <c r="T116" s="4">
        <v>24</v>
      </c>
      <c r="U116" s="15">
        <v>210</v>
      </c>
      <c r="V116" s="15">
        <f t="shared" si="44"/>
        <v>5040</v>
      </c>
      <c r="W116" s="60" t="s">
        <v>1066</v>
      </c>
    </row>
    <row r="117" spans="1:23" ht="36" x14ac:dyDescent="0.25">
      <c r="A117" s="59" t="s">
        <v>1</v>
      </c>
      <c r="B117" s="11" t="s">
        <v>177</v>
      </c>
      <c r="C117" s="11" t="s">
        <v>92</v>
      </c>
      <c r="D117" s="11" t="s">
        <v>192</v>
      </c>
      <c r="E117" s="25" t="s">
        <v>714</v>
      </c>
      <c r="F117" s="25" t="s">
        <v>719</v>
      </c>
      <c r="G117" s="19" t="s">
        <v>720</v>
      </c>
      <c r="H117" s="23" t="s">
        <v>341</v>
      </c>
      <c r="I117" s="14" t="s">
        <v>499</v>
      </c>
      <c r="J117" s="4"/>
      <c r="K117" s="16">
        <v>15</v>
      </c>
      <c r="L117" s="16">
        <v>5</v>
      </c>
      <c r="M117" s="16">
        <v>5</v>
      </c>
      <c r="N117" s="16"/>
      <c r="O117" s="16">
        <v>10</v>
      </c>
      <c r="P117" s="16">
        <v>25</v>
      </c>
      <c r="Q117" s="16">
        <v>22</v>
      </c>
      <c r="R117" s="16"/>
      <c r="S117" s="17"/>
      <c r="T117" s="4">
        <v>100</v>
      </c>
      <c r="U117" s="15">
        <v>115</v>
      </c>
      <c r="V117" s="15">
        <f t="shared" si="44"/>
        <v>11500</v>
      </c>
      <c r="W117" s="60" t="s">
        <v>1066</v>
      </c>
    </row>
    <row r="118" spans="1:23" ht="60" x14ac:dyDescent="0.25">
      <c r="A118" s="59" t="s">
        <v>1</v>
      </c>
      <c r="B118" s="11" t="s">
        <v>177</v>
      </c>
      <c r="C118" s="11" t="s">
        <v>124</v>
      </c>
      <c r="D118" s="11" t="s">
        <v>16</v>
      </c>
      <c r="E118" s="25" t="s">
        <v>721</v>
      </c>
      <c r="F118" s="25" t="s">
        <v>722</v>
      </c>
      <c r="G118" s="19" t="s">
        <v>723</v>
      </c>
      <c r="H118" s="23" t="s">
        <v>342</v>
      </c>
      <c r="I118" s="14" t="s">
        <v>499</v>
      </c>
      <c r="J118" s="4">
        <v>15</v>
      </c>
      <c r="K118" s="16"/>
      <c r="L118" s="16"/>
      <c r="M118" s="16"/>
      <c r="N118" s="16"/>
      <c r="O118" s="16"/>
      <c r="P118" s="16"/>
      <c r="Q118" s="16"/>
      <c r="R118" s="16"/>
      <c r="S118" s="17"/>
      <c r="T118" s="4">
        <v>36</v>
      </c>
      <c r="U118" s="15">
        <v>780</v>
      </c>
      <c r="V118" s="15">
        <f t="shared" si="44"/>
        <v>28080</v>
      </c>
      <c r="W118" s="60" t="s">
        <v>1066</v>
      </c>
    </row>
    <row r="119" spans="1:23" ht="24" x14ac:dyDescent="0.25">
      <c r="A119" s="59" t="s">
        <v>1</v>
      </c>
      <c r="B119" s="11" t="s">
        <v>177</v>
      </c>
      <c r="C119" s="11" t="s">
        <v>94</v>
      </c>
      <c r="D119" s="11" t="s">
        <v>12</v>
      </c>
      <c r="E119" s="25" t="s">
        <v>867</v>
      </c>
      <c r="F119" s="26">
        <v>92072970</v>
      </c>
      <c r="G119" s="19" t="s">
        <v>868</v>
      </c>
      <c r="H119" s="23" t="s">
        <v>343</v>
      </c>
      <c r="I119" s="14" t="s">
        <v>499</v>
      </c>
      <c r="J119" s="4"/>
      <c r="K119" s="16"/>
      <c r="L119" s="16"/>
      <c r="M119" s="16"/>
      <c r="N119" s="16"/>
      <c r="O119" s="16"/>
      <c r="P119" s="16"/>
      <c r="Q119" s="16">
        <v>37</v>
      </c>
      <c r="R119" s="16"/>
      <c r="S119" s="17"/>
      <c r="T119" s="4">
        <v>300</v>
      </c>
      <c r="U119" s="15">
        <v>425</v>
      </c>
      <c r="V119" s="15">
        <f t="shared" ref="V119:V124" si="45">+U119*T119</f>
        <v>127500</v>
      </c>
      <c r="W119" s="60" t="s">
        <v>1066</v>
      </c>
    </row>
    <row r="120" spans="1:23" x14ac:dyDescent="0.25">
      <c r="A120" s="59" t="s">
        <v>1</v>
      </c>
      <c r="B120" s="11" t="s">
        <v>177</v>
      </c>
      <c r="C120" s="11" t="s">
        <v>95</v>
      </c>
      <c r="D120" s="11" t="s">
        <v>2</v>
      </c>
      <c r="E120" s="25" t="s">
        <v>869</v>
      </c>
      <c r="F120" s="26">
        <v>92072434</v>
      </c>
      <c r="G120" s="19" t="s">
        <v>870</v>
      </c>
      <c r="H120" s="23" t="s">
        <v>344</v>
      </c>
      <c r="I120" s="14" t="s">
        <v>499</v>
      </c>
      <c r="J120" s="4">
        <v>2</v>
      </c>
      <c r="K120" s="16"/>
      <c r="L120" s="16"/>
      <c r="M120" s="16"/>
      <c r="N120" s="16"/>
      <c r="O120" s="16"/>
      <c r="P120" s="16"/>
      <c r="Q120" s="16">
        <v>4</v>
      </c>
      <c r="R120" s="16"/>
      <c r="S120" s="17"/>
      <c r="T120" s="4">
        <v>18</v>
      </c>
      <c r="U120" s="15">
        <v>1300</v>
      </c>
      <c r="V120" s="15">
        <f t="shared" si="45"/>
        <v>23400</v>
      </c>
      <c r="W120" s="60" t="s">
        <v>1066</v>
      </c>
    </row>
    <row r="121" spans="1:23" ht="36" x14ac:dyDescent="0.25">
      <c r="A121" s="59" t="s">
        <v>1</v>
      </c>
      <c r="B121" s="11" t="s">
        <v>177</v>
      </c>
      <c r="C121" s="11" t="s">
        <v>139</v>
      </c>
      <c r="D121" s="11" t="s">
        <v>2</v>
      </c>
      <c r="E121" s="25" t="s">
        <v>513</v>
      </c>
      <c r="F121" s="26">
        <v>92072891</v>
      </c>
      <c r="G121" s="19" t="s">
        <v>871</v>
      </c>
      <c r="H121" s="23" t="s">
        <v>345</v>
      </c>
      <c r="I121" s="14" t="s">
        <v>499</v>
      </c>
      <c r="J121" s="4"/>
      <c r="K121" s="16"/>
      <c r="L121" s="16"/>
      <c r="M121" s="16"/>
      <c r="N121" s="16"/>
      <c r="O121" s="16"/>
      <c r="P121" s="16">
        <v>35</v>
      </c>
      <c r="Q121" s="16">
        <v>17</v>
      </c>
      <c r="R121" s="16"/>
      <c r="S121" s="17"/>
      <c r="T121" s="4">
        <v>150</v>
      </c>
      <c r="U121" s="15">
        <v>2000</v>
      </c>
      <c r="V121" s="15">
        <f t="shared" si="45"/>
        <v>300000</v>
      </c>
      <c r="W121" s="60" t="s">
        <v>1066</v>
      </c>
    </row>
    <row r="122" spans="1:23" ht="30" x14ac:dyDescent="0.25">
      <c r="A122" s="59" t="s">
        <v>1</v>
      </c>
      <c r="B122" s="11" t="s">
        <v>177</v>
      </c>
      <c r="C122" s="11" t="s">
        <v>107</v>
      </c>
      <c r="D122" s="11" t="s">
        <v>193</v>
      </c>
      <c r="E122" s="26">
        <v>43202101</v>
      </c>
      <c r="F122" s="26">
        <v>90016064</v>
      </c>
      <c r="G122" s="19" t="s">
        <v>902</v>
      </c>
      <c r="H122" s="23" t="s">
        <v>346</v>
      </c>
      <c r="I122" s="14" t="s">
        <v>499</v>
      </c>
      <c r="J122" s="4"/>
      <c r="K122" s="16"/>
      <c r="L122" s="16"/>
      <c r="M122" s="16"/>
      <c r="N122" s="16"/>
      <c r="O122" s="16">
        <v>3</v>
      </c>
      <c r="P122" s="16"/>
      <c r="Q122" s="16"/>
      <c r="R122" s="16"/>
      <c r="S122" s="17"/>
      <c r="T122" s="4">
        <f t="shared" ref="T122:T124" si="46">SUM(J122:S122)</f>
        <v>3</v>
      </c>
      <c r="U122" s="15">
        <v>3000</v>
      </c>
      <c r="V122" s="15">
        <f t="shared" si="45"/>
        <v>9000</v>
      </c>
      <c r="W122" s="60" t="s">
        <v>1066</v>
      </c>
    </row>
    <row r="123" spans="1:23" ht="30" x14ac:dyDescent="0.25">
      <c r="A123" s="59" t="s">
        <v>1</v>
      </c>
      <c r="B123" s="11" t="s">
        <v>177</v>
      </c>
      <c r="C123" s="11" t="s">
        <v>98</v>
      </c>
      <c r="D123" s="11" t="s">
        <v>2</v>
      </c>
      <c r="E123" s="25" t="s">
        <v>872</v>
      </c>
      <c r="F123" s="26">
        <v>92033962</v>
      </c>
      <c r="G123" s="19" t="s">
        <v>873</v>
      </c>
      <c r="H123" s="23" t="s">
        <v>347</v>
      </c>
      <c r="I123" s="14" t="s">
        <v>499</v>
      </c>
      <c r="J123" s="4">
        <v>3</v>
      </c>
      <c r="K123" s="16"/>
      <c r="L123" s="16"/>
      <c r="M123" s="16"/>
      <c r="N123" s="16"/>
      <c r="O123" s="16"/>
      <c r="P123" s="16"/>
      <c r="Q123" s="16">
        <v>3</v>
      </c>
      <c r="R123" s="16"/>
      <c r="S123" s="17"/>
      <c r="T123" s="4">
        <f t="shared" si="46"/>
        <v>6</v>
      </c>
      <c r="U123" s="15">
        <v>2500</v>
      </c>
      <c r="V123" s="15">
        <f t="shared" si="45"/>
        <v>15000</v>
      </c>
      <c r="W123" s="60" t="s">
        <v>1066</v>
      </c>
    </row>
    <row r="124" spans="1:23" ht="30.75" customHeight="1" x14ac:dyDescent="0.25">
      <c r="A124" s="59" t="s">
        <v>1</v>
      </c>
      <c r="B124" s="11" t="s">
        <v>177</v>
      </c>
      <c r="C124" s="11" t="s">
        <v>98</v>
      </c>
      <c r="D124" s="11" t="s">
        <v>155</v>
      </c>
      <c r="E124" s="25" t="s">
        <v>874</v>
      </c>
      <c r="F124" s="25" t="s">
        <v>1007</v>
      </c>
      <c r="G124" s="12" t="s">
        <v>1008</v>
      </c>
      <c r="H124" s="23" t="s">
        <v>348</v>
      </c>
      <c r="I124" s="14" t="s">
        <v>499</v>
      </c>
      <c r="J124" s="4">
        <v>3</v>
      </c>
      <c r="K124" s="16"/>
      <c r="L124" s="16"/>
      <c r="M124" s="16"/>
      <c r="N124" s="16"/>
      <c r="O124" s="16"/>
      <c r="P124" s="16"/>
      <c r="Q124" s="16"/>
      <c r="R124" s="16"/>
      <c r="S124" s="17"/>
      <c r="T124" s="4">
        <f t="shared" si="46"/>
        <v>3</v>
      </c>
      <c r="U124" s="15">
        <v>2500</v>
      </c>
      <c r="V124" s="15">
        <f t="shared" si="45"/>
        <v>7500</v>
      </c>
      <c r="W124" s="60" t="s">
        <v>1066</v>
      </c>
    </row>
    <row r="125" spans="1:23" ht="17.25" customHeight="1" x14ac:dyDescent="0.25">
      <c r="A125" s="59" t="s">
        <v>1</v>
      </c>
      <c r="B125" s="11" t="s">
        <v>177</v>
      </c>
      <c r="C125" s="11" t="s">
        <v>141</v>
      </c>
      <c r="D125" s="11" t="s">
        <v>117</v>
      </c>
      <c r="E125" s="25" t="s">
        <v>875</v>
      </c>
      <c r="F125" s="25" t="s">
        <v>1009</v>
      </c>
      <c r="G125" s="63" t="s">
        <v>1010</v>
      </c>
      <c r="H125" s="23" t="s">
        <v>349</v>
      </c>
      <c r="I125" s="14" t="s">
        <v>499</v>
      </c>
      <c r="J125" s="4"/>
      <c r="K125" s="16"/>
      <c r="L125" s="16"/>
      <c r="M125" s="16"/>
      <c r="N125" s="16"/>
      <c r="O125" s="16"/>
      <c r="P125" s="16"/>
      <c r="Q125" s="16">
        <v>3</v>
      </c>
      <c r="R125" s="16"/>
      <c r="S125" s="17"/>
      <c r="T125" s="4">
        <f t="shared" ref="T125" si="47">SUM(J125:S125)</f>
        <v>3</v>
      </c>
      <c r="U125" s="15">
        <v>2100</v>
      </c>
      <c r="V125" s="15">
        <f t="shared" ref="V125" si="48">+U125*T125</f>
        <v>6300</v>
      </c>
      <c r="W125" s="60" t="s">
        <v>1066</v>
      </c>
    </row>
    <row r="126" spans="1:23" x14ac:dyDescent="0.25">
      <c r="A126" s="59" t="s">
        <v>1</v>
      </c>
      <c r="B126" s="11" t="s">
        <v>177</v>
      </c>
      <c r="C126" s="11" t="s">
        <v>145</v>
      </c>
      <c r="D126" s="11" t="s">
        <v>8</v>
      </c>
      <c r="E126" s="25" t="s">
        <v>876</v>
      </c>
      <c r="F126" s="26">
        <v>92033970</v>
      </c>
      <c r="G126" s="30" t="s">
        <v>877</v>
      </c>
      <c r="H126" s="23" t="s">
        <v>350</v>
      </c>
      <c r="I126" s="14" t="s">
        <v>499</v>
      </c>
      <c r="J126" s="4"/>
      <c r="K126" s="16"/>
      <c r="L126" s="16"/>
      <c r="M126" s="16"/>
      <c r="N126" s="16"/>
      <c r="O126" s="16"/>
      <c r="P126" s="16"/>
      <c r="Q126" s="16">
        <v>32</v>
      </c>
      <c r="R126" s="16"/>
      <c r="S126" s="17"/>
      <c r="T126" s="4">
        <v>36</v>
      </c>
      <c r="U126" s="15">
        <v>26000</v>
      </c>
      <c r="V126" s="15">
        <f t="shared" ref="V126:V129" si="49">+U126*T126</f>
        <v>936000</v>
      </c>
      <c r="W126" s="60" t="s">
        <v>1066</v>
      </c>
    </row>
    <row r="127" spans="1:23" ht="30" x14ac:dyDescent="0.25">
      <c r="A127" s="59" t="s">
        <v>1</v>
      </c>
      <c r="B127" s="11" t="s">
        <v>177</v>
      </c>
      <c r="C127" s="11" t="s">
        <v>145</v>
      </c>
      <c r="D127" s="11" t="s">
        <v>28</v>
      </c>
      <c r="E127" s="25" t="s">
        <v>878</v>
      </c>
      <c r="F127" s="66">
        <v>92033981</v>
      </c>
      <c r="G127" s="67" t="s">
        <v>979</v>
      </c>
      <c r="H127" s="23" t="s">
        <v>351</v>
      </c>
      <c r="I127" s="14" t="s">
        <v>499</v>
      </c>
      <c r="J127" s="4"/>
      <c r="K127" s="16">
        <v>10</v>
      </c>
      <c r="L127" s="16"/>
      <c r="M127" s="16"/>
      <c r="N127" s="16"/>
      <c r="O127" s="16"/>
      <c r="P127" s="16"/>
      <c r="Q127" s="24"/>
      <c r="R127" s="16"/>
      <c r="S127" s="17"/>
      <c r="T127" s="4">
        <f t="shared" ref="T127:T128" si="50">SUM(J127:S127)</f>
        <v>10</v>
      </c>
      <c r="U127" s="15">
        <v>400</v>
      </c>
      <c r="V127" s="15">
        <f t="shared" si="49"/>
        <v>4000</v>
      </c>
      <c r="W127" s="60" t="s">
        <v>1066</v>
      </c>
    </row>
    <row r="128" spans="1:23" ht="24" x14ac:dyDescent="0.25">
      <c r="A128" s="59" t="s">
        <v>1</v>
      </c>
      <c r="B128" s="11" t="s">
        <v>177</v>
      </c>
      <c r="C128" s="11" t="s">
        <v>146</v>
      </c>
      <c r="D128" s="11" t="s">
        <v>13</v>
      </c>
      <c r="E128" s="25" t="s">
        <v>879</v>
      </c>
      <c r="F128" s="26">
        <v>92087352</v>
      </c>
      <c r="G128" s="19" t="s">
        <v>880</v>
      </c>
      <c r="H128" s="23" t="s">
        <v>352</v>
      </c>
      <c r="I128" s="14" t="s">
        <v>499</v>
      </c>
      <c r="J128" s="4">
        <v>8</v>
      </c>
      <c r="K128" s="16"/>
      <c r="L128" s="16"/>
      <c r="M128" s="16"/>
      <c r="N128" s="16"/>
      <c r="O128" s="16">
        <v>20</v>
      </c>
      <c r="P128" s="16"/>
      <c r="Q128" s="16">
        <v>12</v>
      </c>
      <c r="R128" s="16"/>
      <c r="S128" s="17"/>
      <c r="T128" s="4">
        <f t="shared" si="50"/>
        <v>40</v>
      </c>
      <c r="U128" s="15">
        <v>250</v>
      </c>
      <c r="V128" s="15">
        <f t="shared" si="49"/>
        <v>10000</v>
      </c>
      <c r="W128" s="60" t="s">
        <v>1066</v>
      </c>
    </row>
    <row r="129" spans="1:23" ht="36" x14ac:dyDescent="0.25">
      <c r="A129" s="59" t="s">
        <v>1</v>
      </c>
      <c r="B129" s="11" t="s">
        <v>177</v>
      </c>
      <c r="C129" s="11" t="s">
        <v>147</v>
      </c>
      <c r="D129" s="11" t="s">
        <v>29</v>
      </c>
      <c r="E129" s="25" t="s">
        <v>881</v>
      </c>
      <c r="F129" s="26">
        <v>92030333</v>
      </c>
      <c r="G129" s="19" t="s">
        <v>882</v>
      </c>
      <c r="H129" s="23" t="s">
        <v>353</v>
      </c>
      <c r="I129" s="14" t="s">
        <v>499</v>
      </c>
      <c r="J129" s="4"/>
      <c r="K129" s="16">
        <v>10</v>
      </c>
      <c r="L129" s="16"/>
      <c r="M129" s="16"/>
      <c r="N129" s="16"/>
      <c r="O129" s="16"/>
      <c r="P129" s="16"/>
      <c r="Q129" s="16"/>
      <c r="R129" s="16"/>
      <c r="S129" s="17"/>
      <c r="T129" s="4">
        <v>48</v>
      </c>
      <c r="U129" s="15">
        <v>305</v>
      </c>
      <c r="V129" s="15">
        <f t="shared" si="49"/>
        <v>14640</v>
      </c>
      <c r="W129" s="60" t="s">
        <v>1066</v>
      </c>
    </row>
    <row r="130" spans="1:23" ht="24" x14ac:dyDescent="0.25">
      <c r="A130" s="59" t="s">
        <v>1</v>
      </c>
      <c r="B130" s="11" t="s">
        <v>177</v>
      </c>
      <c r="C130" s="11" t="s">
        <v>168</v>
      </c>
      <c r="D130" s="11" t="s">
        <v>9</v>
      </c>
      <c r="E130" s="25" t="s">
        <v>883</v>
      </c>
      <c r="F130" s="26">
        <v>92068940</v>
      </c>
      <c r="G130" s="19" t="s">
        <v>886</v>
      </c>
      <c r="H130" s="23" t="s">
        <v>354</v>
      </c>
      <c r="I130" s="14" t="s">
        <v>499</v>
      </c>
      <c r="J130" s="4">
        <v>55</v>
      </c>
      <c r="K130" s="16"/>
      <c r="L130" s="16"/>
      <c r="M130" s="16"/>
      <c r="N130" s="16"/>
      <c r="O130" s="16">
        <v>5</v>
      </c>
      <c r="P130" s="16"/>
      <c r="Q130" s="16"/>
      <c r="R130" s="16"/>
      <c r="S130" s="17"/>
      <c r="T130" s="4">
        <v>100</v>
      </c>
      <c r="U130" s="15">
        <v>400</v>
      </c>
      <c r="V130" s="15">
        <f t="shared" ref="V130:V133" si="51">+U130*T130</f>
        <v>40000</v>
      </c>
      <c r="W130" s="60" t="s">
        <v>1066</v>
      </c>
    </row>
    <row r="131" spans="1:23" ht="30" x14ac:dyDescent="0.25">
      <c r="A131" s="59" t="s">
        <v>1</v>
      </c>
      <c r="B131" s="11" t="s">
        <v>177</v>
      </c>
      <c r="C131" s="11" t="s">
        <v>168</v>
      </c>
      <c r="D131" s="11" t="s">
        <v>81</v>
      </c>
      <c r="E131" s="25" t="s">
        <v>883</v>
      </c>
      <c r="F131" s="25" t="s">
        <v>884</v>
      </c>
      <c r="G131" s="19" t="s">
        <v>885</v>
      </c>
      <c r="H131" s="23" t="s">
        <v>355</v>
      </c>
      <c r="I131" s="14" t="s">
        <v>499</v>
      </c>
      <c r="J131" s="4">
        <v>10</v>
      </c>
      <c r="K131" s="16"/>
      <c r="L131" s="16"/>
      <c r="M131" s="16"/>
      <c r="N131" s="16"/>
      <c r="O131" s="16">
        <v>10</v>
      </c>
      <c r="P131" s="16"/>
      <c r="Q131" s="16">
        <v>40</v>
      </c>
      <c r="R131" s="16"/>
      <c r="S131" s="17"/>
      <c r="T131" s="4">
        <v>200</v>
      </c>
      <c r="U131" s="15">
        <v>225</v>
      </c>
      <c r="V131" s="15">
        <f t="shared" si="51"/>
        <v>45000</v>
      </c>
      <c r="W131" s="60" t="s">
        <v>1066</v>
      </c>
    </row>
    <row r="132" spans="1:23" ht="46.5" customHeight="1" x14ac:dyDescent="0.25">
      <c r="A132" s="59" t="s">
        <v>1</v>
      </c>
      <c r="B132" s="11" t="s">
        <v>177</v>
      </c>
      <c r="C132" s="11" t="s">
        <v>169</v>
      </c>
      <c r="D132" s="11" t="s">
        <v>4</v>
      </c>
      <c r="E132" s="25" t="s">
        <v>887</v>
      </c>
      <c r="F132" s="25" t="s">
        <v>888</v>
      </c>
      <c r="G132" s="19" t="s">
        <v>889</v>
      </c>
      <c r="H132" s="23" t="s">
        <v>356</v>
      </c>
      <c r="I132" s="14" t="s">
        <v>499</v>
      </c>
      <c r="J132" s="4"/>
      <c r="K132" s="16"/>
      <c r="L132" s="16"/>
      <c r="M132" s="16"/>
      <c r="N132" s="16"/>
      <c r="O132" s="16">
        <v>3</v>
      </c>
      <c r="P132" s="16"/>
      <c r="Q132" s="16">
        <v>10</v>
      </c>
      <c r="R132" s="16"/>
      <c r="S132" s="17"/>
      <c r="T132" s="4">
        <v>10</v>
      </c>
      <c r="U132" s="15">
        <v>5834</v>
      </c>
      <c r="V132" s="15">
        <f t="shared" si="51"/>
        <v>58340</v>
      </c>
      <c r="W132" s="60" t="s">
        <v>1066</v>
      </c>
    </row>
    <row r="133" spans="1:23" ht="45" x14ac:dyDescent="0.25">
      <c r="A133" s="59" t="s">
        <v>1</v>
      </c>
      <c r="B133" s="11" t="s">
        <v>177</v>
      </c>
      <c r="C133" s="11" t="s">
        <v>169</v>
      </c>
      <c r="D133" s="11" t="s">
        <v>38</v>
      </c>
      <c r="E133" s="25" t="s">
        <v>887</v>
      </c>
      <c r="F133" s="66">
        <v>92041677</v>
      </c>
      <c r="G133" s="68" t="s">
        <v>1011</v>
      </c>
      <c r="H133" s="23" t="s">
        <v>357</v>
      </c>
      <c r="I133" s="14" t="s">
        <v>499</v>
      </c>
      <c r="J133" s="4"/>
      <c r="K133" s="16"/>
      <c r="L133" s="16"/>
      <c r="M133" s="16"/>
      <c r="N133" s="16"/>
      <c r="O133" s="16">
        <v>5</v>
      </c>
      <c r="P133" s="16"/>
      <c r="Q133" s="16"/>
      <c r="R133" s="16"/>
      <c r="S133" s="17"/>
      <c r="T133" s="4">
        <f t="shared" ref="T133" si="52">SUM(J133:S133)</f>
        <v>5</v>
      </c>
      <c r="U133" s="15">
        <v>4500</v>
      </c>
      <c r="V133" s="15">
        <f t="shared" si="51"/>
        <v>22500</v>
      </c>
      <c r="W133" s="60" t="s">
        <v>1066</v>
      </c>
    </row>
    <row r="134" spans="1:23" ht="30" x14ac:dyDescent="0.25">
      <c r="A134" s="59" t="s">
        <v>1</v>
      </c>
      <c r="B134" s="11" t="s">
        <v>177</v>
      </c>
      <c r="C134" s="11" t="s">
        <v>7</v>
      </c>
      <c r="D134" s="11" t="s">
        <v>148</v>
      </c>
      <c r="E134" s="25" t="s">
        <v>890</v>
      </c>
      <c r="F134" s="26">
        <v>92055727</v>
      </c>
      <c r="G134" s="19" t="s">
        <v>891</v>
      </c>
      <c r="H134" s="23" t="s">
        <v>358</v>
      </c>
      <c r="I134" s="14" t="s">
        <v>499</v>
      </c>
      <c r="J134" s="4">
        <v>4</v>
      </c>
      <c r="K134" s="16"/>
      <c r="L134" s="16"/>
      <c r="M134" s="16"/>
      <c r="N134" s="16"/>
      <c r="O134" s="16">
        <v>10</v>
      </c>
      <c r="P134" s="16"/>
      <c r="Q134" s="16"/>
      <c r="R134" s="16"/>
      <c r="S134" s="17"/>
      <c r="T134" s="4">
        <f t="shared" ref="T134:T136" si="53">SUM(J134:S134)</f>
        <v>14</v>
      </c>
      <c r="U134" s="15">
        <v>5000</v>
      </c>
      <c r="V134" s="15">
        <f t="shared" ref="V134:V137" si="54">+U134*T134</f>
        <v>70000</v>
      </c>
      <c r="W134" s="60" t="s">
        <v>1066</v>
      </c>
    </row>
    <row r="135" spans="1:23" ht="36" x14ac:dyDescent="0.25">
      <c r="A135" s="59" t="s">
        <v>1</v>
      </c>
      <c r="B135" s="11" t="s">
        <v>177</v>
      </c>
      <c r="C135" s="11" t="s">
        <v>7</v>
      </c>
      <c r="D135" s="11" t="s">
        <v>152</v>
      </c>
      <c r="E135" s="25" t="s">
        <v>892</v>
      </c>
      <c r="F135" s="26">
        <v>92072825</v>
      </c>
      <c r="G135" s="19" t="s">
        <v>893</v>
      </c>
      <c r="H135" s="23" t="s">
        <v>359</v>
      </c>
      <c r="I135" s="14" t="s">
        <v>499</v>
      </c>
      <c r="J135" s="4"/>
      <c r="K135" s="16"/>
      <c r="L135" s="16"/>
      <c r="M135" s="16"/>
      <c r="N135" s="16"/>
      <c r="O135" s="16">
        <v>25</v>
      </c>
      <c r="P135" s="16"/>
      <c r="Q135" s="16"/>
      <c r="R135" s="16"/>
      <c r="S135" s="17"/>
      <c r="T135" s="4">
        <v>250</v>
      </c>
      <c r="U135" s="15">
        <v>356</v>
      </c>
      <c r="V135" s="15">
        <f t="shared" si="54"/>
        <v>89000</v>
      </c>
      <c r="W135" s="60" t="s">
        <v>1066</v>
      </c>
    </row>
    <row r="136" spans="1:23" ht="36" x14ac:dyDescent="0.25">
      <c r="A136" s="59" t="s">
        <v>1</v>
      </c>
      <c r="B136" s="11" t="s">
        <v>177</v>
      </c>
      <c r="C136" s="11" t="s">
        <v>7</v>
      </c>
      <c r="D136" s="11" t="s">
        <v>100</v>
      </c>
      <c r="E136" s="25" t="s">
        <v>894</v>
      </c>
      <c r="F136" s="26">
        <v>92072980</v>
      </c>
      <c r="G136" s="19" t="s">
        <v>895</v>
      </c>
      <c r="H136" s="23" t="s">
        <v>360</v>
      </c>
      <c r="I136" s="14" t="s">
        <v>499</v>
      </c>
      <c r="J136" s="4"/>
      <c r="K136" s="16"/>
      <c r="L136" s="16"/>
      <c r="M136" s="16"/>
      <c r="N136" s="16"/>
      <c r="O136" s="16">
        <v>3</v>
      </c>
      <c r="P136" s="16"/>
      <c r="Q136" s="16"/>
      <c r="R136" s="16"/>
      <c r="S136" s="17"/>
      <c r="T136" s="4">
        <f t="shared" si="53"/>
        <v>3</v>
      </c>
      <c r="U136" s="15">
        <v>3000</v>
      </c>
      <c r="V136" s="15">
        <f t="shared" si="54"/>
        <v>9000</v>
      </c>
      <c r="W136" s="60" t="s">
        <v>1066</v>
      </c>
    </row>
    <row r="137" spans="1:23" ht="24" x14ac:dyDescent="0.25">
      <c r="A137" s="59" t="s">
        <v>1</v>
      </c>
      <c r="B137" s="11" t="s">
        <v>177</v>
      </c>
      <c r="C137" s="11" t="s">
        <v>7</v>
      </c>
      <c r="D137" s="11" t="s">
        <v>51</v>
      </c>
      <c r="E137" s="25" t="s">
        <v>896</v>
      </c>
      <c r="F137" s="26">
        <v>92068514</v>
      </c>
      <c r="G137" s="19" t="s">
        <v>897</v>
      </c>
      <c r="H137" s="23" t="s">
        <v>361</v>
      </c>
      <c r="I137" s="14" t="s">
        <v>499</v>
      </c>
      <c r="J137" s="4"/>
      <c r="K137" s="16"/>
      <c r="L137" s="16"/>
      <c r="M137" s="16"/>
      <c r="N137" s="16"/>
      <c r="O137" s="16">
        <v>6</v>
      </c>
      <c r="P137" s="16"/>
      <c r="Q137" s="16">
        <v>10</v>
      </c>
      <c r="R137" s="16"/>
      <c r="S137" s="17"/>
      <c r="T137" s="4">
        <v>36</v>
      </c>
      <c r="U137" s="15">
        <v>600</v>
      </c>
      <c r="V137" s="15">
        <f t="shared" si="54"/>
        <v>21600</v>
      </c>
      <c r="W137" s="60" t="s">
        <v>1066</v>
      </c>
    </row>
    <row r="138" spans="1:23" x14ac:dyDescent="0.25">
      <c r="A138" s="59" t="s">
        <v>1</v>
      </c>
      <c r="B138" s="11" t="s">
        <v>177</v>
      </c>
      <c r="C138" s="11" t="s">
        <v>7</v>
      </c>
      <c r="D138" s="11" t="s">
        <v>197</v>
      </c>
      <c r="E138" s="26">
        <v>44102001</v>
      </c>
      <c r="F138" s="26">
        <v>90031350</v>
      </c>
      <c r="G138" s="19" t="s">
        <v>899</v>
      </c>
      <c r="H138" s="23" t="s">
        <v>362</v>
      </c>
      <c r="I138" s="14" t="s">
        <v>499</v>
      </c>
      <c r="J138" s="4"/>
      <c r="K138" s="16"/>
      <c r="L138" s="16"/>
      <c r="M138" s="16"/>
      <c r="N138" s="16"/>
      <c r="O138" s="16"/>
      <c r="P138" s="16"/>
      <c r="Q138" s="16">
        <v>10</v>
      </c>
      <c r="R138" s="16"/>
      <c r="S138" s="17"/>
      <c r="T138" s="4">
        <f t="shared" ref="T138:T143" si="55">SUM(J138:S138)</f>
        <v>10</v>
      </c>
      <c r="U138" s="15">
        <v>3500</v>
      </c>
      <c r="V138" s="15">
        <f t="shared" ref="V138:V145" si="56">+U138*T138</f>
        <v>35000</v>
      </c>
      <c r="W138" s="60" t="s">
        <v>1066</v>
      </c>
    </row>
    <row r="139" spans="1:23" ht="36" x14ac:dyDescent="0.25">
      <c r="A139" s="59" t="s">
        <v>1</v>
      </c>
      <c r="B139" s="11" t="s">
        <v>177</v>
      </c>
      <c r="C139" s="11" t="s">
        <v>7</v>
      </c>
      <c r="D139" s="11" t="s">
        <v>198</v>
      </c>
      <c r="E139" s="25" t="s">
        <v>894</v>
      </c>
      <c r="F139" s="26">
        <v>92062939</v>
      </c>
      <c r="G139" s="19" t="s">
        <v>900</v>
      </c>
      <c r="H139" s="23" t="s">
        <v>363</v>
      </c>
      <c r="I139" s="14" t="s">
        <v>499</v>
      </c>
      <c r="J139" s="4"/>
      <c r="K139" s="16"/>
      <c r="L139" s="16"/>
      <c r="M139" s="16"/>
      <c r="N139" s="16"/>
      <c r="O139" s="16">
        <v>10</v>
      </c>
      <c r="P139" s="16"/>
      <c r="Q139" s="16"/>
      <c r="R139" s="16"/>
      <c r="S139" s="17"/>
      <c r="T139" s="4">
        <v>10</v>
      </c>
      <c r="U139" s="15">
        <v>2000</v>
      </c>
      <c r="V139" s="15">
        <f t="shared" si="56"/>
        <v>20000</v>
      </c>
      <c r="W139" s="60" t="s">
        <v>1066</v>
      </c>
    </row>
    <row r="140" spans="1:23" ht="24" x14ac:dyDescent="0.25">
      <c r="A140" s="59" t="s">
        <v>1</v>
      </c>
      <c r="B140" s="11" t="s">
        <v>177</v>
      </c>
      <c r="C140" s="11" t="s">
        <v>7</v>
      </c>
      <c r="D140" s="11" t="s">
        <v>68</v>
      </c>
      <c r="E140" s="26">
        <v>44121622</v>
      </c>
      <c r="F140" s="26">
        <v>92069097</v>
      </c>
      <c r="G140" s="19" t="s">
        <v>901</v>
      </c>
      <c r="H140" s="23" t="s">
        <v>364</v>
      </c>
      <c r="I140" s="14" t="s">
        <v>499</v>
      </c>
      <c r="J140" s="4">
        <v>12</v>
      </c>
      <c r="K140" s="16">
        <v>25</v>
      </c>
      <c r="L140" s="16"/>
      <c r="M140" s="16"/>
      <c r="N140" s="16"/>
      <c r="O140" s="16">
        <v>10</v>
      </c>
      <c r="P140" s="16"/>
      <c r="Q140" s="16">
        <v>61</v>
      </c>
      <c r="R140" s="16"/>
      <c r="S140" s="17"/>
      <c r="T140" s="4">
        <v>48</v>
      </c>
      <c r="U140" s="15">
        <v>225</v>
      </c>
      <c r="V140" s="15">
        <f t="shared" si="56"/>
        <v>10800</v>
      </c>
      <c r="W140" s="60" t="s">
        <v>1066</v>
      </c>
    </row>
    <row r="141" spans="1:23" ht="24" x14ac:dyDescent="0.25">
      <c r="A141" s="59" t="s">
        <v>1</v>
      </c>
      <c r="B141" s="11" t="s">
        <v>177</v>
      </c>
      <c r="C141" s="11" t="s">
        <v>7</v>
      </c>
      <c r="D141" s="11" t="s">
        <v>176</v>
      </c>
      <c r="E141" s="25" t="s">
        <v>905</v>
      </c>
      <c r="F141" s="26">
        <v>92032846</v>
      </c>
      <c r="G141" s="19" t="s">
        <v>906</v>
      </c>
      <c r="H141" s="23" t="s">
        <v>365</v>
      </c>
      <c r="I141" s="14" t="s">
        <v>499</v>
      </c>
      <c r="J141" s="4"/>
      <c r="K141" s="16"/>
      <c r="L141" s="16"/>
      <c r="M141" s="16"/>
      <c r="N141" s="16"/>
      <c r="O141" s="16">
        <v>10</v>
      </c>
      <c r="P141" s="16">
        <v>25</v>
      </c>
      <c r="Q141" s="16"/>
      <c r="R141" s="16"/>
      <c r="S141" s="17"/>
      <c r="T141" s="4">
        <f t="shared" si="55"/>
        <v>35</v>
      </c>
      <c r="U141" s="15">
        <v>1500</v>
      </c>
      <c r="V141" s="15">
        <f t="shared" si="56"/>
        <v>52500</v>
      </c>
      <c r="W141" s="60" t="s">
        <v>1066</v>
      </c>
    </row>
    <row r="142" spans="1:23" ht="36" x14ac:dyDescent="0.25">
      <c r="A142" s="59" t="s">
        <v>1</v>
      </c>
      <c r="B142" s="11" t="s">
        <v>177</v>
      </c>
      <c r="C142" s="11" t="s">
        <v>7</v>
      </c>
      <c r="D142" s="11" t="s">
        <v>53</v>
      </c>
      <c r="E142" s="25" t="s">
        <v>903</v>
      </c>
      <c r="F142" s="26">
        <v>92069079</v>
      </c>
      <c r="G142" s="19" t="s">
        <v>904</v>
      </c>
      <c r="H142" s="23" t="s">
        <v>366</v>
      </c>
      <c r="I142" s="14" t="s">
        <v>499</v>
      </c>
      <c r="J142" s="4"/>
      <c r="K142" s="16"/>
      <c r="L142" s="16"/>
      <c r="M142" s="16"/>
      <c r="N142" s="16"/>
      <c r="O142" s="16"/>
      <c r="P142" s="16"/>
      <c r="Q142" s="16">
        <v>50</v>
      </c>
      <c r="R142" s="16"/>
      <c r="S142" s="17"/>
      <c r="T142" s="4">
        <v>100</v>
      </c>
      <c r="U142" s="15">
        <v>15</v>
      </c>
      <c r="V142" s="15">
        <f t="shared" si="56"/>
        <v>1500</v>
      </c>
      <c r="W142" s="60" t="s">
        <v>1066</v>
      </c>
    </row>
    <row r="143" spans="1:23" x14ac:dyDescent="0.25">
      <c r="A143" s="59" t="s">
        <v>1</v>
      </c>
      <c r="B143" s="11" t="s">
        <v>177</v>
      </c>
      <c r="C143" s="11" t="s">
        <v>7</v>
      </c>
      <c r="D143" s="11" t="s">
        <v>111</v>
      </c>
      <c r="E143" s="26">
        <v>43201824</v>
      </c>
      <c r="F143" s="26">
        <v>92007251</v>
      </c>
      <c r="G143" s="19" t="s">
        <v>907</v>
      </c>
      <c r="H143" s="23" t="s">
        <v>367</v>
      </c>
      <c r="I143" s="14" t="s">
        <v>499</v>
      </c>
      <c r="J143" s="4">
        <v>4</v>
      </c>
      <c r="K143" s="16"/>
      <c r="L143" s="16"/>
      <c r="M143" s="16"/>
      <c r="N143" s="16"/>
      <c r="O143" s="16"/>
      <c r="P143" s="16"/>
      <c r="Q143" s="16">
        <v>11</v>
      </c>
      <c r="R143" s="16"/>
      <c r="S143" s="17"/>
      <c r="T143" s="4">
        <f t="shared" si="55"/>
        <v>15</v>
      </c>
      <c r="U143" s="15">
        <v>3200</v>
      </c>
      <c r="V143" s="15">
        <f t="shared" si="56"/>
        <v>48000</v>
      </c>
      <c r="W143" s="60" t="s">
        <v>1066</v>
      </c>
    </row>
    <row r="144" spans="1:23" ht="36" x14ac:dyDescent="0.25">
      <c r="A144" s="59" t="s">
        <v>1</v>
      </c>
      <c r="B144" s="11" t="s">
        <v>177</v>
      </c>
      <c r="C144" s="11" t="s">
        <v>7</v>
      </c>
      <c r="D144" s="11" t="s">
        <v>153</v>
      </c>
      <c r="E144" s="26">
        <v>43211802</v>
      </c>
      <c r="F144" s="26">
        <v>92036893</v>
      </c>
      <c r="G144" s="19" t="s">
        <v>908</v>
      </c>
      <c r="H144" s="23" t="s">
        <v>368</v>
      </c>
      <c r="I144" s="14" t="s">
        <v>499</v>
      </c>
      <c r="J144" s="4">
        <v>4</v>
      </c>
      <c r="K144" s="16">
        <v>17</v>
      </c>
      <c r="L144" s="16"/>
      <c r="M144" s="16"/>
      <c r="N144" s="16"/>
      <c r="O144" s="16">
        <v>10</v>
      </c>
      <c r="P144" s="16">
        <v>25</v>
      </c>
      <c r="Q144" s="16">
        <v>4</v>
      </c>
      <c r="R144" s="16"/>
      <c r="S144" s="17"/>
      <c r="T144" s="4">
        <v>24</v>
      </c>
      <c r="U144" s="15">
        <v>8100</v>
      </c>
      <c r="V144" s="15">
        <f t="shared" si="56"/>
        <v>194400</v>
      </c>
      <c r="W144" s="60" t="s">
        <v>1066</v>
      </c>
    </row>
    <row r="145" spans="1:23" ht="30" x14ac:dyDescent="0.25">
      <c r="A145" s="59" t="s">
        <v>1</v>
      </c>
      <c r="B145" s="11" t="s">
        <v>177</v>
      </c>
      <c r="C145" s="11" t="s">
        <v>7</v>
      </c>
      <c r="D145" s="11" t="s">
        <v>27</v>
      </c>
      <c r="E145" s="25" t="s">
        <v>898</v>
      </c>
      <c r="F145" s="25" t="s">
        <v>998</v>
      </c>
      <c r="G145" s="12" t="s">
        <v>999</v>
      </c>
      <c r="H145" s="23" t="s">
        <v>369</v>
      </c>
      <c r="I145" s="14" t="s">
        <v>499</v>
      </c>
      <c r="J145" s="4"/>
      <c r="K145" s="16"/>
      <c r="L145" s="16"/>
      <c r="M145" s="16"/>
      <c r="N145" s="16"/>
      <c r="O145" s="16"/>
      <c r="P145" s="16"/>
      <c r="Q145" s="16">
        <v>40</v>
      </c>
      <c r="R145" s="16"/>
      <c r="S145" s="17"/>
      <c r="T145" s="4">
        <v>100</v>
      </c>
      <c r="U145" s="15">
        <v>228</v>
      </c>
      <c r="V145" s="15">
        <f t="shared" si="56"/>
        <v>22800</v>
      </c>
      <c r="W145" s="60" t="s">
        <v>1066</v>
      </c>
    </row>
    <row r="146" spans="1:23" ht="30" x14ac:dyDescent="0.25">
      <c r="A146" s="59" t="s">
        <v>1</v>
      </c>
      <c r="B146" s="11" t="s">
        <v>199</v>
      </c>
      <c r="C146" s="11" t="s">
        <v>19</v>
      </c>
      <c r="D146" s="11" t="s">
        <v>38</v>
      </c>
      <c r="E146" s="25" t="s">
        <v>909</v>
      </c>
      <c r="F146" s="25" t="s">
        <v>910</v>
      </c>
      <c r="G146" s="19" t="s">
        <v>911</v>
      </c>
      <c r="H146" s="13" t="s">
        <v>370</v>
      </c>
      <c r="I146" s="14" t="s">
        <v>499</v>
      </c>
      <c r="J146" s="4"/>
      <c r="K146" s="16"/>
      <c r="L146" s="16"/>
      <c r="M146" s="16"/>
      <c r="N146" s="16">
        <v>36</v>
      </c>
      <c r="O146" s="16"/>
      <c r="P146" s="16"/>
      <c r="Q146" s="16"/>
      <c r="R146" s="16"/>
      <c r="S146" s="17"/>
      <c r="T146" s="4">
        <v>8</v>
      </c>
      <c r="U146" s="15">
        <v>14850</v>
      </c>
      <c r="V146" s="15">
        <f t="shared" ref="V146:V150" si="57">+U146*T146</f>
        <v>118800</v>
      </c>
      <c r="W146" s="60" t="s">
        <v>1073</v>
      </c>
    </row>
    <row r="147" spans="1:23" x14ac:dyDescent="0.25">
      <c r="A147" s="59" t="s">
        <v>1</v>
      </c>
      <c r="B147" s="11" t="s">
        <v>199</v>
      </c>
      <c r="C147" s="11" t="s">
        <v>84</v>
      </c>
      <c r="D147" s="11" t="s">
        <v>13</v>
      </c>
      <c r="E147" s="26">
        <v>42141501</v>
      </c>
      <c r="F147" s="26">
        <v>90032636</v>
      </c>
      <c r="G147" s="19" t="s">
        <v>912</v>
      </c>
      <c r="H147" s="13" t="s">
        <v>371</v>
      </c>
      <c r="I147" s="14" t="s">
        <v>499</v>
      </c>
      <c r="J147" s="4"/>
      <c r="K147" s="16"/>
      <c r="L147" s="16"/>
      <c r="M147" s="16"/>
      <c r="N147" s="16">
        <v>10</v>
      </c>
      <c r="O147" s="16"/>
      <c r="P147" s="16"/>
      <c r="Q147" s="16"/>
      <c r="R147" s="16"/>
      <c r="S147" s="17"/>
      <c r="T147" s="4">
        <v>8</v>
      </c>
      <c r="U147" s="15">
        <v>5930</v>
      </c>
      <c r="V147" s="15">
        <f t="shared" si="57"/>
        <v>47440</v>
      </c>
      <c r="W147" s="60" t="s">
        <v>1073</v>
      </c>
    </row>
    <row r="148" spans="1:23" ht="36" x14ac:dyDescent="0.25">
      <c r="A148" s="59" t="s">
        <v>1</v>
      </c>
      <c r="B148" s="11" t="s">
        <v>199</v>
      </c>
      <c r="C148" s="11" t="s">
        <v>85</v>
      </c>
      <c r="D148" s="11" t="s">
        <v>2</v>
      </c>
      <c r="E148" s="25" t="s">
        <v>913</v>
      </c>
      <c r="F148" s="26">
        <v>92098874</v>
      </c>
      <c r="G148" s="19" t="s">
        <v>914</v>
      </c>
      <c r="H148" s="13" t="s">
        <v>372</v>
      </c>
      <c r="I148" s="14" t="s">
        <v>499</v>
      </c>
      <c r="J148" s="4"/>
      <c r="K148" s="16"/>
      <c r="L148" s="16"/>
      <c r="M148" s="16"/>
      <c r="N148" s="16">
        <v>5</v>
      </c>
      <c r="O148" s="16"/>
      <c r="P148" s="16"/>
      <c r="Q148" s="16"/>
      <c r="R148" s="16"/>
      <c r="S148" s="17"/>
      <c r="T148" s="4">
        <f t="shared" ref="T148" si="58">SUM(J148:S148)</f>
        <v>5</v>
      </c>
      <c r="U148" s="15">
        <v>470</v>
      </c>
      <c r="V148" s="15">
        <f t="shared" si="57"/>
        <v>2350</v>
      </c>
      <c r="W148" s="60" t="s">
        <v>1073</v>
      </c>
    </row>
    <row r="149" spans="1:23" x14ac:dyDescent="0.25">
      <c r="A149" s="59" t="s">
        <v>1</v>
      </c>
      <c r="B149" s="11" t="s">
        <v>199</v>
      </c>
      <c r="C149" s="11" t="s">
        <v>54</v>
      </c>
      <c r="D149" s="11" t="s">
        <v>6</v>
      </c>
      <c r="E149" s="25" t="s">
        <v>915</v>
      </c>
      <c r="F149" s="25" t="s">
        <v>916</v>
      </c>
      <c r="G149" s="12" t="s">
        <v>917</v>
      </c>
      <c r="H149" s="13" t="s">
        <v>373</v>
      </c>
      <c r="I149" s="14" t="s">
        <v>499</v>
      </c>
      <c r="J149" s="4"/>
      <c r="K149" s="16"/>
      <c r="L149" s="16"/>
      <c r="M149" s="16"/>
      <c r="N149" s="16">
        <f>18+42</f>
        <v>60</v>
      </c>
      <c r="O149" s="16"/>
      <c r="P149" s="16"/>
      <c r="Q149" s="16"/>
      <c r="R149" s="16"/>
      <c r="S149" s="17"/>
      <c r="T149" s="4">
        <v>18</v>
      </c>
      <c r="U149" s="15">
        <v>1020</v>
      </c>
      <c r="V149" s="15">
        <f t="shared" si="57"/>
        <v>18360</v>
      </c>
      <c r="W149" s="60" t="s">
        <v>1073</v>
      </c>
    </row>
    <row r="150" spans="1:23" ht="36" x14ac:dyDescent="0.25">
      <c r="A150" s="59" t="s">
        <v>1</v>
      </c>
      <c r="B150" s="11" t="s">
        <v>199</v>
      </c>
      <c r="C150" s="11" t="s">
        <v>55</v>
      </c>
      <c r="D150" s="11" t="s">
        <v>8</v>
      </c>
      <c r="E150" s="25" t="s">
        <v>918</v>
      </c>
      <c r="F150" s="25" t="s">
        <v>919</v>
      </c>
      <c r="G150" s="19" t="s">
        <v>920</v>
      </c>
      <c r="H150" s="13" t="s">
        <v>374</v>
      </c>
      <c r="I150" s="14" t="s">
        <v>499</v>
      </c>
      <c r="J150" s="4"/>
      <c r="K150" s="16"/>
      <c r="L150" s="16"/>
      <c r="M150" s="16"/>
      <c r="N150" s="16">
        <v>25</v>
      </c>
      <c r="O150" s="16"/>
      <c r="P150" s="16"/>
      <c r="Q150" s="16"/>
      <c r="R150" s="16"/>
      <c r="S150" s="17"/>
      <c r="T150" s="4">
        <v>11</v>
      </c>
      <c r="U150" s="15">
        <v>10200</v>
      </c>
      <c r="V150" s="15">
        <f t="shared" si="57"/>
        <v>112200</v>
      </c>
      <c r="W150" s="60" t="s">
        <v>1073</v>
      </c>
    </row>
    <row r="151" spans="1:23" ht="36" x14ac:dyDescent="0.25">
      <c r="A151" s="59" t="s">
        <v>1</v>
      </c>
      <c r="B151" s="11" t="s">
        <v>199</v>
      </c>
      <c r="C151" s="11" t="s">
        <v>86</v>
      </c>
      <c r="D151" s="11" t="s">
        <v>9</v>
      </c>
      <c r="E151" s="25" t="s">
        <v>921</v>
      </c>
      <c r="F151" s="26">
        <v>92095576</v>
      </c>
      <c r="G151" s="19" t="s">
        <v>922</v>
      </c>
      <c r="H151" s="13" t="s">
        <v>375</v>
      </c>
      <c r="I151" s="14" t="s">
        <v>499</v>
      </c>
      <c r="J151" s="4"/>
      <c r="K151" s="16"/>
      <c r="L151" s="16"/>
      <c r="M151" s="16"/>
      <c r="N151" s="16">
        <f>30+15+6</f>
        <v>51</v>
      </c>
      <c r="O151" s="16"/>
      <c r="P151" s="16"/>
      <c r="Q151" s="16"/>
      <c r="R151" s="16"/>
      <c r="S151" s="17"/>
      <c r="T151" s="4">
        <v>20</v>
      </c>
      <c r="U151" s="15">
        <v>9500</v>
      </c>
      <c r="V151" s="15">
        <f t="shared" ref="V151:V154" si="59">+U151*T151</f>
        <v>190000</v>
      </c>
      <c r="W151" s="60" t="s">
        <v>1073</v>
      </c>
    </row>
    <row r="152" spans="1:23" ht="48" x14ac:dyDescent="0.25">
      <c r="A152" s="59" t="s">
        <v>1</v>
      </c>
      <c r="B152" s="11" t="s">
        <v>199</v>
      </c>
      <c r="C152" s="11" t="s">
        <v>86</v>
      </c>
      <c r="D152" s="11" t="s">
        <v>44</v>
      </c>
      <c r="E152" s="26">
        <v>42142609</v>
      </c>
      <c r="F152" s="25" t="s">
        <v>923</v>
      </c>
      <c r="G152" s="19" t="s">
        <v>924</v>
      </c>
      <c r="H152" s="13" t="s">
        <v>376</v>
      </c>
      <c r="I152" s="14" t="s">
        <v>499</v>
      </c>
      <c r="J152" s="4"/>
      <c r="K152" s="16"/>
      <c r="L152" s="16"/>
      <c r="M152" s="16"/>
      <c r="N152" s="16">
        <v>1</v>
      </c>
      <c r="O152" s="16"/>
      <c r="P152" s="16"/>
      <c r="Q152" s="16"/>
      <c r="R152" s="16"/>
      <c r="S152" s="17"/>
      <c r="T152" s="4">
        <v>20</v>
      </c>
      <c r="U152" s="15">
        <v>2110</v>
      </c>
      <c r="V152" s="15">
        <f t="shared" si="59"/>
        <v>42200</v>
      </c>
      <c r="W152" s="60" t="s">
        <v>1073</v>
      </c>
    </row>
    <row r="153" spans="1:23" ht="30" x14ac:dyDescent="0.25">
      <c r="A153" s="59" t="s">
        <v>1</v>
      </c>
      <c r="B153" s="11" t="s">
        <v>199</v>
      </c>
      <c r="C153" s="11" t="s">
        <v>91</v>
      </c>
      <c r="D153" s="11" t="s">
        <v>8</v>
      </c>
      <c r="E153" s="25" t="s">
        <v>1000</v>
      </c>
      <c r="F153" s="25" t="s">
        <v>1001</v>
      </c>
      <c r="G153" s="12" t="s">
        <v>1002</v>
      </c>
      <c r="H153" s="13" t="s">
        <v>377</v>
      </c>
      <c r="I153" s="14" t="s">
        <v>499</v>
      </c>
      <c r="J153" s="4"/>
      <c r="K153" s="16"/>
      <c r="L153" s="16"/>
      <c r="M153" s="16"/>
      <c r="N153" s="16">
        <f>11+5</f>
        <v>16</v>
      </c>
      <c r="O153" s="16"/>
      <c r="P153" s="16"/>
      <c r="Q153" s="16"/>
      <c r="R153" s="16"/>
      <c r="S153" s="17"/>
      <c r="T153" s="4">
        <v>10</v>
      </c>
      <c r="U153" s="15">
        <v>6255</v>
      </c>
      <c r="V153" s="15">
        <f t="shared" si="59"/>
        <v>62550</v>
      </c>
      <c r="W153" s="60" t="s">
        <v>1073</v>
      </c>
    </row>
    <row r="154" spans="1:23" ht="45" x14ac:dyDescent="0.25">
      <c r="A154" s="59" t="s">
        <v>1</v>
      </c>
      <c r="B154" s="11" t="s">
        <v>199</v>
      </c>
      <c r="C154" s="11" t="s">
        <v>91</v>
      </c>
      <c r="D154" s="11" t="s">
        <v>38</v>
      </c>
      <c r="E154" s="25" t="s">
        <v>1000</v>
      </c>
      <c r="F154" s="25" t="s">
        <v>1003</v>
      </c>
      <c r="G154" s="12" t="s">
        <v>1004</v>
      </c>
      <c r="H154" s="13" t="s">
        <v>378</v>
      </c>
      <c r="I154" s="14" t="s">
        <v>499</v>
      </c>
      <c r="J154" s="4"/>
      <c r="K154" s="16"/>
      <c r="L154" s="16"/>
      <c r="M154" s="16"/>
      <c r="N154" s="16">
        <v>4</v>
      </c>
      <c r="O154" s="16"/>
      <c r="P154" s="16"/>
      <c r="Q154" s="16"/>
      <c r="R154" s="16"/>
      <c r="S154" s="17"/>
      <c r="T154" s="4">
        <f t="shared" ref="T154" si="60">SUM(J154:S154)</f>
        <v>4</v>
      </c>
      <c r="U154" s="15">
        <v>6255</v>
      </c>
      <c r="V154" s="15">
        <f t="shared" si="59"/>
        <v>25020</v>
      </c>
      <c r="W154" s="60" t="s">
        <v>1073</v>
      </c>
    </row>
    <row r="155" spans="1:23" ht="30" x14ac:dyDescent="0.25">
      <c r="A155" s="59" t="s">
        <v>1</v>
      </c>
      <c r="B155" s="11" t="s">
        <v>199</v>
      </c>
      <c r="C155" s="11" t="s">
        <v>142</v>
      </c>
      <c r="D155" s="11" t="s">
        <v>8</v>
      </c>
      <c r="E155" s="26">
        <v>41113035</v>
      </c>
      <c r="F155" s="26">
        <v>92049446</v>
      </c>
      <c r="G155" s="19" t="s">
        <v>925</v>
      </c>
      <c r="H155" s="13" t="s">
        <v>379</v>
      </c>
      <c r="I155" s="14" t="s">
        <v>499</v>
      </c>
      <c r="J155" s="4"/>
      <c r="K155" s="16"/>
      <c r="L155" s="16"/>
      <c r="M155" s="16"/>
      <c r="N155" s="16">
        <v>30</v>
      </c>
      <c r="O155" s="16"/>
      <c r="P155" s="16"/>
      <c r="Q155" s="16"/>
      <c r="R155" s="16"/>
      <c r="S155" s="17"/>
      <c r="T155" s="4">
        <v>20</v>
      </c>
      <c r="U155" s="15">
        <v>12000</v>
      </c>
      <c r="V155" s="15">
        <f t="shared" ref="V155:V162" si="61">+U155*T155</f>
        <v>240000</v>
      </c>
      <c r="W155" s="60" t="s">
        <v>1073</v>
      </c>
    </row>
    <row r="156" spans="1:23" ht="24" x14ac:dyDescent="0.25">
      <c r="A156" s="59" t="s">
        <v>1</v>
      </c>
      <c r="B156" s="11" t="s">
        <v>199</v>
      </c>
      <c r="C156" s="11" t="s">
        <v>143</v>
      </c>
      <c r="D156" s="11" t="s">
        <v>70</v>
      </c>
      <c r="E156" s="25" t="s">
        <v>926</v>
      </c>
      <c r="F156" s="25" t="s">
        <v>927</v>
      </c>
      <c r="G156" s="19" t="s">
        <v>928</v>
      </c>
      <c r="H156" s="13" t="s">
        <v>380</v>
      </c>
      <c r="I156" s="14" t="s">
        <v>499</v>
      </c>
      <c r="J156" s="4"/>
      <c r="K156" s="16"/>
      <c r="L156" s="16"/>
      <c r="M156" s="16"/>
      <c r="N156" s="16">
        <f>150+100+600</f>
        <v>850</v>
      </c>
      <c r="O156" s="16"/>
      <c r="P156" s="16"/>
      <c r="Q156" s="16"/>
      <c r="R156" s="16"/>
      <c r="S156" s="17"/>
      <c r="T156" s="4">
        <v>200</v>
      </c>
      <c r="U156" s="15">
        <v>424</v>
      </c>
      <c r="V156" s="15">
        <f t="shared" si="61"/>
        <v>84800</v>
      </c>
      <c r="W156" s="60" t="s">
        <v>1073</v>
      </c>
    </row>
    <row r="157" spans="1:23" x14ac:dyDescent="0.25">
      <c r="A157" s="59" t="s">
        <v>1</v>
      </c>
      <c r="B157" s="11" t="s">
        <v>199</v>
      </c>
      <c r="C157" s="11" t="s">
        <v>144</v>
      </c>
      <c r="D157" s="11" t="s">
        <v>4</v>
      </c>
      <c r="E157" s="26">
        <v>42311525</v>
      </c>
      <c r="F157" s="26">
        <v>90021771</v>
      </c>
      <c r="G157" s="19" t="s">
        <v>929</v>
      </c>
      <c r="H157" s="13" t="s">
        <v>381</v>
      </c>
      <c r="I157" s="14" t="s">
        <v>499</v>
      </c>
      <c r="J157" s="4"/>
      <c r="K157" s="16"/>
      <c r="L157" s="16"/>
      <c r="M157" s="16"/>
      <c r="N157" s="16">
        <v>10</v>
      </c>
      <c r="O157" s="16"/>
      <c r="P157" s="16"/>
      <c r="Q157" s="16"/>
      <c r="R157" s="16"/>
      <c r="S157" s="17"/>
      <c r="T157" s="4">
        <f t="shared" ref="T157:T162" si="62">SUM(J157:S157)</f>
        <v>10</v>
      </c>
      <c r="U157" s="15">
        <v>15350</v>
      </c>
      <c r="V157" s="15">
        <f t="shared" si="61"/>
        <v>153500</v>
      </c>
      <c r="W157" s="60" t="s">
        <v>1073</v>
      </c>
    </row>
    <row r="158" spans="1:23" x14ac:dyDescent="0.25">
      <c r="A158" s="59" t="s">
        <v>1</v>
      </c>
      <c r="B158" s="11" t="s">
        <v>199</v>
      </c>
      <c r="C158" s="11" t="s">
        <v>7</v>
      </c>
      <c r="D158" s="11" t="s">
        <v>47</v>
      </c>
      <c r="E158" s="26">
        <v>42311708</v>
      </c>
      <c r="F158" s="26">
        <v>90032002</v>
      </c>
      <c r="G158" s="19" t="s">
        <v>930</v>
      </c>
      <c r="H158" s="13" t="s">
        <v>382</v>
      </c>
      <c r="I158" s="14" t="s">
        <v>499</v>
      </c>
      <c r="J158" s="4"/>
      <c r="K158" s="16"/>
      <c r="L158" s="16"/>
      <c r="M158" s="16"/>
      <c r="N158" s="16">
        <v>8</v>
      </c>
      <c r="O158" s="16"/>
      <c r="P158" s="16"/>
      <c r="Q158" s="16"/>
      <c r="R158" s="16"/>
      <c r="S158" s="17"/>
      <c r="T158" s="4">
        <v>6</v>
      </c>
      <c r="U158" s="15">
        <v>11600</v>
      </c>
      <c r="V158" s="15">
        <f t="shared" si="61"/>
        <v>69600</v>
      </c>
      <c r="W158" s="60" t="s">
        <v>1073</v>
      </c>
    </row>
    <row r="159" spans="1:23" ht="24" x14ac:dyDescent="0.25">
      <c r="A159" s="59" t="s">
        <v>1</v>
      </c>
      <c r="B159" s="11" t="s">
        <v>199</v>
      </c>
      <c r="C159" s="11" t="s">
        <v>7</v>
      </c>
      <c r="D159" s="11" t="s">
        <v>65</v>
      </c>
      <c r="E159" s="26">
        <v>42132102</v>
      </c>
      <c r="F159" s="26">
        <v>92087483</v>
      </c>
      <c r="G159" s="19" t="s">
        <v>931</v>
      </c>
      <c r="H159" s="13" t="s">
        <v>383</v>
      </c>
      <c r="I159" s="14" t="s">
        <v>499</v>
      </c>
      <c r="J159" s="4"/>
      <c r="K159" s="16"/>
      <c r="L159" s="16"/>
      <c r="M159" s="16"/>
      <c r="N159" s="16">
        <v>216</v>
      </c>
      <c r="O159" s="16"/>
      <c r="P159" s="16"/>
      <c r="Q159" s="16"/>
      <c r="R159" s="16"/>
      <c r="S159" s="17"/>
      <c r="T159" s="4">
        <v>75</v>
      </c>
      <c r="U159" s="15">
        <v>2350</v>
      </c>
      <c r="V159" s="15">
        <f t="shared" si="61"/>
        <v>176250</v>
      </c>
      <c r="W159" s="60" t="s">
        <v>1073</v>
      </c>
    </row>
    <row r="160" spans="1:23" x14ac:dyDescent="0.25">
      <c r="A160" s="59" t="s">
        <v>1</v>
      </c>
      <c r="B160" s="11" t="s">
        <v>199</v>
      </c>
      <c r="C160" s="11" t="s">
        <v>7</v>
      </c>
      <c r="D160" s="11" t="s">
        <v>62</v>
      </c>
      <c r="E160" s="25" t="s">
        <v>932</v>
      </c>
      <c r="F160" s="25" t="s">
        <v>933</v>
      </c>
      <c r="G160" s="19" t="s">
        <v>934</v>
      </c>
      <c r="H160" s="13" t="s">
        <v>384</v>
      </c>
      <c r="I160" s="14" t="s">
        <v>499</v>
      </c>
      <c r="J160" s="4"/>
      <c r="K160" s="16"/>
      <c r="L160" s="16"/>
      <c r="M160" s="16"/>
      <c r="N160" s="16">
        <v>35</v>
      </c>
      <c r="O160" s="16"/>
      <c r="P160" s="16"/>
      <c r="Q160" s="16"/>
      <c r="R160" s="16"/>
      <c r="S160" s="17"/>
      <c r="T160" s="4">
        <v>20</v>
      </c>
      <c r="U160" s="15">
        <v>3190</v>
      </c>
      <c r="V160" s="15">
        <f t="shared" si="61"/>
        <v>63800</v>
      </c>
      <c r="W160" s="60" t="s">
        <v>1073</v>
      </c>
    </row>
    <row r="161" spans="1:23" ht="48" x14ac:dyDescent="0.25">
      <c r="A161" s="59" t="s">
        <v>1</v>
      </c>
      <c r="B161" s="11" t="s">
        <v>199</v>
      </c>
      <c r="C161" s="11" t="s">
        <v>7</v>
      </c>
      <c r="D161" s="11" t="s">
        <v>15</v>
      </c>
      <c r="E161" s="26">
        <v>42311505</v>
      </c>
      <c r="F161" s="26">
        <v>90007766</v>
      </c>
      <c r="G161" s="19" t="s">
        <v>935</v>
      </c>
      <c r="H161" s="13" t="s">
        <v>385</v>
      </c>
      <c r="I161" s="14" t="s">
        <v>499</v>
      </c>
      <c r="J161" s="4"/>
      <c r="K161" s="16"/>
      <c r="L161" s="16"/>
      <c r="M161" s="16"/>
      <c r="N161" s="16">
        <v>2</v>
      </c>
      <c r="O161" s="16"/>
      <c r="P161" s="16"/>
      <c r="Q161" s="16"/>
      <c r="R161" s="16"/>
      <c r="S161" s="17"/>
      <c r="T161" s="4">
        <f t="shared" si="62"/>
        <v>2</v>
      </c>
      <c r="U161" s="15">
        <v>2290</v>
      </c>
      <c r="V161" s="15">
        <f t="shared" si="61"/>
        <v>4580</v>
      </c>
      <c r="W161" s="60" t="s">
        <v>1073</v>
      </c>
    </row>
    <row r="162" spans="1:23" x14ac:dyDescent="0.25">
      <c r="A162" s="59" t="s">
        <v>1</v>
      </c>
      <c r="B162" s="11" t="s">
        <v>199</v>
      </c>
      <c r="C162" s="11" t="s">
        <v>7</v>
      </c>
      <c r="D162" s="11" t="s">
        <v>22</v>
      </c>
      <c r="E162" s="25" t="s">
        <v>936</v>
      </c>
      <c r="F162" s="25" t="s">
        <v>937</v>
      </c>
      <c r="G162" s="19" t="s">
        <v>938</v>
      </c>
      <c r="H162" s="13" t="s">
        <v>386</v>
      </c>
      <c r="I162" s="14" t="s">
        <v>499</v>
      </c>
      <c r="J162" s="4"/>
      <c r="K162" s="16"/>
      <c r="L162" s="16"/>
      <c r="M162" s="16"/>
      <c r="N162" s="16">
        <v>6</v>
      </c>
      <c r="O162" s="16"/>
      <c r="P162" s="16"/>
      <c r="Q162" s="16"/>
      <c r="R162" s="16"/>
      <c r="S162" s="17"/>
      <c r="T162" s="4">
        <f t="shared" si="62"/>
        <v>6</v>
      </c>
      <c r="U162" s="15">
        <v>2150</v>
      </c>
      <c r="V162" s="15">
        <f t="shared" si="61"/>
        <v>12900</v>
      </c>
      <c r="W162" s="60" t="s">
        <v>1073</v>
      </c>
    </row>
    <row r="163" spans="1:23" x14ac:dyDescent="0.25">
      <c r="A163" s="59" t="s">
        <v>1</v>
      </c>
      <c r="B163" s="11" t="s">
        <v>199</v>
      </c>
      <c r="C163" s="11" t="s">
        <v>7</v>
      </c>
      <c r="D163" s="11" t="s">
        <v>200</v>
      </c>
      <c r="E163" s="25" t="s">
        <v>939</v>
      </c>
      <c r="F163" s="25" t="s">
        <v>940</v>
      </c>
      <c r="G163" s="19" t="s">
        <v>941</v>
      </c>
      <c r="H163" s="13" t="s">
        <v>387</v>
      </c>
      <c r="I163" s="14" t="s">
        <v>499</v>
      </c>
      <c r="J163" s="4"/>
      <c r="K163" s="16"/>
      <c r="L163" s="16"/>
      <c r="M163" s="16"/>
      <c r="N163" s="16">
        <v>20</v>
      </c>
      <c r="O163" s="16"/>
      <c r="P163" s="16"/>
      <c r="Q163" s="16"/>
      <c r="R163" s="16"/>
      <c r="S163" s="17"/>
      <c r="T163" s="4">
        <v>10</v>
      </c>
      <c r="U163" s="15">
        <v>3415</v>
      </c>
      <c r="V163" s="15">
        <f t="shared" ref="V163:V174" si="63">+U163*T163</f>
        <v>34150</v>
      </c>
      <c r="W163" s="60" t="s">
        <v>1073</v>
      </c>
    </row>
    <row r="164" spans="1:23" ht="60" x14ac:dyDescent="0.25">
      <c r="A164" s="59" t="s">
        <v>1</v>
      </c>
      <c r="B164" s="11" t="s">
        <v>199</v>
      </c>
      <c r="C164" s="11" t="s">
        <v>7</v>
      </c>
      <c r="D164" s="11" t="s">
        <v>111</v>
      </c>
      <c r="E164" s="25" t="s">
        <v>942</v>
      </c>
      <c r="F164" s="25" t="s">
        <v>943</v>
      </c>
      <c r="G164" s="19" t="s">
        <v>944</v>
      </c>
      <c r="H164" s="13" t="s">
        <v>388</v>
      </c>
      <c r="I164" s="14" t="s">
        <v>499</v>
      </c>
      <c r="J164" s="4"/>
      <c r="K164" s="16"/>
      <c r="L164" s="16"/>
      <c r="M164" s="16"/>
      <c r="N164" s="16">
        <v>500</v>
      </c>
      <c r="O164" s="16"/>
      <c r="P164" s="16"/>
      <c r="Q164" s="16"/>
      <c r="R164" s="16"/>
      <c r="S164" s="17"/>
      <c r="T164" s="4">
        <v>100</v>
      </c>
      <c r="U164" s="15">
        <v>415</v>
      </c>
      <c r="V164" s="15">
        <f t="shared" si="63"/>
        <v>41500</v>
      </c>
      <c r="W164" s="60" t="s">
        <v>1073</v>
      </c>
    </row>
    <row r="165" spans="1:23" ht="30" x14ac:dyDescent="0.25">
      <c r="A165" s="59" t="s">
        <v>1</v>
      </c>
      <c r="B165" s="11" t="s">
        <v>201</v>
      </c>
      <c r="C165" s="11" t="s">
        <v>0</v>
      </c>
      <c r="D165" s="11" t="s">
        <v>195</v>
      </c>
      <c r="E165" s="25" t="s">
        <v>724</v>
      </c>
      <c r="F165" s="25" t="s">
        <v>725</v>
      </c>
      <c r="G165" s="12" t="s">
        <v>726</v>
      </c>
      <c r="H165" s="23" t="s">
        <v>389</v>
      </c>
      <c r="I165" s="14" t="s">
        <v>499</v>
      </c>
      <c r="J165" s="4"/>
      <c r="K165" s="16"/>
      <c r="L165" s="16">
        <v>100</v>
      </c>
      <c r="M165" s="16">
        <v>100</v>
      </c>
      <c r="N165" s="16"/>
      <c r="O165" s="16"/>
      <c r="P165" s="16"/>
      <c r="Q165" s="16">
        <v>62</v>
      </c>
      <c r="R165" s="16"/>
      <c r="S165" s="17"/>
      <c r="T165" s="4">
        <v>100</v>
      </c>
      <c r="U165" s="15">
        <v>400</v>
      </c>
      <c r="V165" s="15">
        <f t="shared" si="63"/>
        <v>40000</v>
      </c>
      <c r="W165" s="60" t="s">
        <v>1066</v>
      </c>
    </row>
    <row r="166" spans="1:23" ht="30" x14ac:dyDescent="0.25">
      <c r="A166" s="59" t="s">
        <v>1</v>
      </c>
      <c r="B166" s="11" t="s">
        <v>201</v>
      </c>
      <c r="C166" s="11" t="s">
        <v>0</v>
      </c>
      <c r="D166" s="11" t="s">
        <v>196</v>
      </c>
      <c r="E166" s="25" t="s">
        <v>727</v>
      </c>
      <c r="F166" s="25" t="s">
        <v>728</v>
      </c>
      <c r="G166" s="12" t="s">
        <v>729</v>
      </c>
      <c r="H166" s="23" t="s">
        <v>390</v>
      </c>
      <c r="I166" s="14" t="s">
        <v>499</v>
      </c>
      <c r="J166" s="4"/>
      <c r="K166" s="16"/>
      <c r="L166" s="16"/>
      <c r="M166" s="16"/>
      <c r="N166" s="16"/>
      <c r="O166" s="16"/>
      <c r="P166" s="16"/>
      <c r="Q166" s="16">
        <v>11</v>
      </c>
      <c r="R166" s="16"/>
      <c r="S166" s="17"/>
      <c r="T166" s="4">
        <v>50</v>
      </c>
      <c r="U166" s="15">
        <v>850</v>
      </c>
      <c r="V166" s="15">
        <f t="shared" si="63"/>
        <v>42500</v>
      </c>
      <c r="W166" s="60" t="s">
        <v>1066</v>
      </c>
    </row>
    <row r="167" spans="1:23" ht="45" x14ac:dyDescent="0.25">
      <c r="A167" s="59" t="s">
        <v>1</v>
      </c>
      <c r="B167" s="11" t="s">
        <v>201</v>
      </c>
      <c r="C167" s="11" t="s">
        <v>0</v>
      </c>
      <c r="D167" s="11" t="s">
        <v>202</v>
      </c>
      <c r="E167" s="25" t="s">
        <v>730</v>
      </c>
      <c r="F167" s="25" t="s">
        <v>731</v>
      </c>
      <c r="G167" s="12" t="s">
        <v>732</v>
      </c>
      <c r="H167" s="23" t="s">
        <v>391</v>
      </c>
      <c r="I167" s="14" t="s">
        <v>499</v>
      </c>
      <c r="J167" s="4">
        <v>50</v>
      </c>
      <c r="K167" s="16"/>
      <c r="L167" s="16"/>
      <c r="M167" s="16"/>
      <c r="N167" s="16"/>
      <c r="O167" s="16"/>
      <c r="P167" s="16"/>
      <c r="Q167" s="16">
        <v>35</v>
      </c>
      <c r="R167" s="16"/>
      <c r="S167" s="17"/>
      <c r="T167" s="4">
        <v>30</v>
      </c>
      <c r="U167" s="15">
        <v>3000</v>
      </c>
      <c r="V167" s="15">
        <f t="shared" si="63"/>
        <v>90000</v>
      </c>
      <c r="W167" s="60" t="s">
        <v>1066</v>
      </c>
    </row>
    <row r="168" spans="1:23" ht="30" x14ac:dyDescent="0.25">
      <c r="A168" s="59" t="s">
        <v>1</v>
      </c>
      <c r="B168" s="11" t="s">
        <v>201</v>
      </c>
      <c r="C168" s="11" t="s">
        <v>0</v>
      </c>
      <c r="D168" s="11" t="s">
        <v>203</v>
      </c>
      <c r="E168" s="25" t="s">
        <v>727</v>
      </c>
      <c r="F168" s="25" t="s">
        <v>733</v>
      </c>
      <c r="G168" s="12" t="s">
        <v>734</v>
      </c>
      <c r="H168" s="23" t="s">
        <v>392</v>
      </c>
      <c r="I168" s="14" t="s">
        <v>499</v>
      </c>
      <c r="J168" s="4">
        <v>500</v>
      </c>
      <c r="K168" s="16"/>
      <c r="L168" s="16">
        <v>25</v>
      </c>
      <c r="M168" s="16">
        <v>25</v>
      </c>
      <c r="N168" s="16"/>
      <c r="O168" s="16"/>
      <c r="P168" s="16"/>
      <c r="Q168" s="16">
        <v>32</v>
      </c>
      <c r="R168" s="16"/>
      <c r="S168" s="17"/>
      <c r="T168" s="4">
        <v>50</v>
      </c>
      <c r="U168" s="15">
        <v>2100</v>
      </c>
      <c r="V168" s="15">
        <f t="shared" si="63"/>
        <v>105000</v>
      </c>
      <c r="W168" s="60" t="s">
        <v>1066</v>
      </c>
    </row>
    <row r="169" spans="1:23" ht="30" x14ac:dyDescent="0.25">
      <c r="A169" s="59" t="s">
        <v>1</v>
      </c>
      <c r="B169" s="11" t="s">
        <v>201</v>
      </c>
      <c r="C169" s="11" t="s">
        <v>0</v>
      </c>
      <c r="D169" s="11" t="s">
        <v>204</v>
      </c>
      <c r="E169" s="25" t="s">
        <v>735</v>
      </c>
      <c r="F169" s="25" t="s">
        <v>736</v>
      </c>
      <c r="G169" s="12" t="s">
        <v>737</v>
      </c>
      <c r="H169" s="23" t="s">
        <v>393</v>
      </c>
      <c r="I169" s="14" t="s">
        <v>499</v>
      </c>
      <c r="J169" s="4"/>
      <c r="K169" s="16"/>
      <c r="L169" s="16">
        <v>25</v>
      </c>
      <c r="M169" s="16">
        <v>25</v>
      </c>
      <c r="N169" s="16"/>
      <c r="O169" s="16"/>
      <c r="P169" s="16"/>
      <c r="Q169" s="16">
        <v>1</v>
      </c>
      <c r="R169" s="16"/>
      <c r="S169" s="17"/>
      <c r="T169" s="4">
        <v>30</v>
      </c>
      <c r="U169" s="15">
        <v>2500</v>
      </c>
      <c r="V169" s="15">
        <f t="shared" si="63"/>
        <v>75000</v>
      </c>
      <c r="W169" s="60" t="s">
        <v>1066</v>
      </c>
    </row>
    <row r="170" spans="1:23" ht="32.25" customHeight="1" x14ac:dyDescent="0.25">
      <c r="A170" s="59" t="s">
        <v>1</v>
      </c>
      <c r="B170" s="11" t="s">
        <v>201</v>
      </c>
      <c r="C170" s="11" t="s">
        <v>5</v>
      </c>
      <c r="D170" s="11" t="s">
        <v>3</v>
      </c>
      <c r="E170" s="26">
        <v>14111531</v>
      </c>
      <c r="F170" s="26">
        <v>92018049</v>
      </c>
      <c r="G170" s="12" t="s">
        <v>1012</v>
      </c>
      <c r="H170" s="23" t="s">
        <v>394</v>
      </c>
      <c r="I170" s="14" t="s">
        <v>499</v>
      </c>
      <c r="J170" s="4">
        <v>2</v>
      </c>
      <c r="K170" s="16"/>
      <c r="L170" s="16">
        <v>15</v>
      </c>
      <c r="M170" s="16">
        <v>15</v>
      </c>
      <c r="N170" s="16"/>
      <c r="O170" s="16"/>
      <c r="P170" s="16">
        <v>25</v>
      </c>
      <c r="Q170" s="16">
        <v>10</v>
      </c>
      <c r="R170" s="16"/>
      <c r="S170" s="17"/>
      <c r="T170" s="4">
        <v>12</v>
      </c>
      <c r="U170" s="15">
        <v>1000</v>
      </c>
      <c r="V170" s="15">
        <f t="shared" si="63"/>
        <v>12000</v>
      </c>
      <c r="W170" s="60" t="s">
        <v>1066</v>
      </c>
    </row>
    <row r="171" spans="1:23" ht="30" x14ac:dyDescent="0.25">
      <c r="A171" s="59" t="s">
        <v>1</v>
      </c>
      <c r="B171" s="11" t="s">
        <v>201</v>
      </c>
      <c r="C171" s="11" t="s">
        <v>5</v>
      </c>
      <c r="D171" s="11" t="s">
        <v>4</v>
      </c>
      <c r="E171" s="25" t="s">
        <v>738</v>
      </c>
      <c r="F171" s="25" t="s">
        <v>739</v>
      </c>
      <c r="G171" s="12" t="s">
        <v>740</v>
      </c>
      <c r="H171" s="23" t="s">
        <v>395</v>
      </c>
      <c r="I171" s="14" t="s">
        <v>499</v>
      </c>
      <c r="J171" s="4"/>
      <c r="K171" s="16">
        <v>10</v>
      </c>
      <c r="L171" s="16"/>
      <c r="M171" s="16"/>
      <c r="N171" s="16"/>
      <c r="O171" s="16"/>
      <c r="P171" s="16"/>
      <c r="Q171" s="16"/>
      <c r="R171" s="16"/>
      <c r="S171" s="17"/>
      <c r="T171" s="4">
        <f t="shared" ref="T171:T174" si="64">SUM(J171:S171)</f>
        <v>10</v>
      </c>
      <c r="U171" s="15">
        <v>1700</v>
      </c>
      <c r="V171" s="15">
        <f t="shared" si="63"/>
        <v>17000</v>
      </c>
      <c r="W171" s="60" t="s">
        <v>1066</v>
      </c>
    </row>
    <row r="172" spans="1:23" ht="30" x14ac:dyDescent="0.25">
      <c r="A172" s="59" t="s">
        <v>1</v>
      </c>
      <c r="B172" s="11" t="s">
        <v>201</v>
      </c>
      <c r="C172" s="11" t="s">
        <v>5</v>
      </c>
      <c r="D172" s="11" t="s">
        <v>75</v>
      </c>
      <c r="E172" s="25" t="s">
        <v>945</v>
      </c>
      <c r="F172" s="26">
        <v>92033910</v>
      </c>
      <c r="G172" s="62" t="s">
        <v>1014</v>
      </c>
      <c r="H172" s="23" t="s">
        <v>396</v>
      </c>
      <c r="I172" s="14" t="s">
        <v>499</v>
      </c>
      <c r="J172" s="4"/>
      <c r="K172" s="16"/>
      <c r="L172" s="16"/>
      <c r="M172" s="16"/>
      <c r="N172" s="16"/>
      <c r="O172" s="16"/>
      <c r="P172" s="16">
        <v>5</v>
      </c>
      <c r="Q172" s="16"/>
      <c r="R172" s="16"/>
      <c r="S172" s="17"/>
      <c r="T172" s="4">
        <f t="shared" si="64"/>
        <v>5</v>
      </c>
      <c r="U172" s="15">
        <v>3000</v>
      </c>
      <c r="V172" s="15">
        <f t="shared" si="63"/>
        <v>15000</v>
      </c>
      <c r="W172" s="60" t="s">
        <v>1066</v>
      </c>
    </row>
    <row r="173" spans="1:23" ht="60" x14ac:dyDescent="0.25">
      <c r="A173" s="59" t="s">
        <v>1</v>
      </c>
      <c r="B173" s="11" t="s">
        <v>201</v>
      </c>
      <c r="C173" s="11" t="s">
        <v>5</v>
      </c>
      <c r="D173" s="11" t="s">
        <v>76</v>
      </c>
      <c r="E173" s="25" t="s">
        <v>945</v>
      </c>
      <c r="F173" s="26">
        <v>92070285</v>
      </c>
      <c r="G173" s="32" t="s">
        <v>1013</v>
      </c>
      <c r="H173" s="23" t="s">
        <v>397</v>
      </c>
      <c r="I173" s="14" t="s">
        <v>499</v>
      </c>
      <c r="J173" s="4"/>
      <c r="K173" s="16"/>
      <c r="L173" s="16"/>
      <c r="M173" s="16"/>
      <c r="N173" s="16"/>
      <c r="O173" s="16"/>
      <c r="P173" s="16">
        <v>5</v>
      </c>
      <c r="Q173" s="16"/>
      <c r="R173" s="16"/>
      <c r="S173" s="17"/>
      <c r="T173" s="4">
        <f t="shared" si="64"/>
        <v>5</v>
      </c>
      <c r="U173" s="15">
        <v>3000</v>
      </c>
      <c r="V173" s="15">
        <f t="shared" si="63"/>
        <v>15000</v>
      </c>
      <c r="W173" s="60" t="s">
        <v>1066</v>
      </c>
    </row>
    <row r="174" spans="1:23" ht="45" x14ac:dyDescent="0.25">
      <c r="A174" s="59" t="s">
        <v>1</v>
      </c>
      <c r="B174" s="11" t="s">
        <v>201</v>
      </c>
      <c r="C174" s="11" t="s">
        <v>5</v>
      </c>
      <c r="D174" s="11" t="s">
        <v>156</v>
      </c>
      <c r="E174" s="33" t="s">
        <v>945</v>
      </c>
      <c r="F174" s="33" t="s">
        <v>1015</v>
      </c>
      <c r="G174" s="65" t="s">
        <v>1016</v>
      </c>
      <c r="H174" s="23" t="s">
        <v>398</v>
      </c>
      <c r="I174" s="14" t="s">
        <v>499</v>
      </c>
      <c r="J174" s="4"/>
      <c r="K174" s="16"/>
      <c r="L174" s="16"/>
      <c r="M174" s="16"/>
      <c r="N174" s="16"/>
      <c r="O174" s="16"/>
      <c r="P174" s="16">
        <v>5</v>
      </c>
      <c r="Q174" s="16"/>
      <c r="R174" s="16"/>
      <c r="S174" s="17"/>
      <c r="T174" s="4">
        <f t="shared" si="64"/>
        <v>5</v>
      </c>
      <c r="U174" s="15">
        <v>3000</v>
      </c>
      <c r="V174" s="15">
        <f t="shared" si="63"/>
        <v>15000</v>
      </c>
      <c r="W174" s="60" t="s">
        <v>1066</v>
      </c>
    </row>
    <row r="175" spans="1:23" ht="60.75" x14ac:dyDescent="0.25">
      <c r="A175" s="59" t="s">
        <v>1</v>
      </c>
      <c r="B175" s="11" t="s">
        <v>201</v>
      </c>
      <c r="C175" s="11" t="s">
        <v>5</v>
      </c>
      <c r="D175" s="11" t="s">
        <v>205</v>
      </c>
      <c r="E175" s="25" t="s">
        <v>945</v>
      </c>
      <c r="F175" s="26">
        <v>92070358</v>
      </c>
      <c r="G175" s="34" t="s">
        <v>1017</v>
      </c>
      <c r="H175" s="23" t="s">
        <v>399</v>
      </c>
      <c r="I175" s="14" t="s">
        <v>499</v>
      </c>
      <c r="J175" s="4"/>
      <c r="K175" s="16"/>
      <c r="L175" s="16"/>
      <c r="M175" s="16"/>
      <c r="N175" s="16"/>
      <c r="O175" s="16"/>
      <c r="P175" s="16">
        <v>5</v>
      </c>
      <c r="Q175" s="16"/>
      <c r="R175" s="16"/>
      <c r="S175" s="17"/>
      <c r="T175" s="4">
        <f t="shared" ref="T175:T180" si="65">SUM(J175:S175)</f>
        <v>5</v>
      </c>
      <c r="U175" s="15">
        <v>3000</v>
      </c>
      <c r="V175" s="15">
        <f t="shared" ref="V175:V183" si="66">+U175*T175</f>
        <v>15000</v>
      </c>
      <c r="W175" s="60" t="s">
        <v>1066</v>
      </c>
    </row>
    <row r="176" spans="1:23" ht="30" x14ac:dyDescent="0.25">
      <c r="A176" s="59" t="s">
        <v>1</v>
      </c>
      <c r="B176" s="11" t="s">
        <v>201</v>
      </c>
      <c r="C176" s="11" t="s">
        <v>5</v>
      </c>
      <c r="D176" s="11" t="s">
        <v>206</v>
      </c>
      <c r="E176" s="25" t="s">
        <v>945</v>
      </c>
      <c r="F176" s="26">
        <v>92074204</v>
      </c>
      <c r="G176" s="34" t="s">
        <v>1018</v>
      </c>
      <c r="H176" s="23" t="s">
        <v>400</v>
      </c>
      <c r="I176" s="14" t="s">
        <v>499</v>
      </c>
      <c r="J176" s="4"/>
      <c r="K176" s="16"/>
      <c r="L176" s="16"/>
      <c r="M176" s="16"/>
      <c r="N176" s="16"/>
      <c r="O176" s="16"/>
      <c r="P176" s="16">
        <v>5</v>
      </c>
      <c r="Q176" s="16"/>
      <c r="R176" s="16"/>
      <c r="S176" s="17"/>
      <c r="T176" s="4">
        <f t="shared" si="65"/>
        <v>5</v>
      </c>
      <c r="U176" s="15">
        <v>3000</v>
      </c>
      <c r="V176" s="15">
        <f t="shared" si="66"/>
        <v>15000</v>
      </c>
      <c r="W176" s="60" t="s">
        <v>1066</v>
      </c>
    </row>
    <row r="177" spans="1:23" ht="36.75" x14ac:dyDescent="0.25">
      <c r="A177" s="59" t="s">
        <v>1</v>
      </c>
      <c r="B177" s="11" t="s">
        <v>201</v>
      </c>
      <c r="C177" s="11" t="s">
        <v>5</v>
      </c>
      <c r="D177" s="11" t="s">
        <v>149</v>
      </c>
      <c r="E177" s="25" t="s">
        <v>945</v>
      </c>
      <c r="F177" s="26">
        <v>92074202</v>
      </c>
      <c r="G177" s="34" t="s">
        <v>1019</v>
      </c>
      <c r="H177" s="23" t="s">
        <v>401</v>
      </c>
      <c r="I177" s="14" t="s">
        <v>499</v>
      </c>
      <c r="J177" s="4"/>
      <c r="K177" s="16"/>
      <c r="L177" s="16"/>
      <c r="M177" s="16"/>
      <c r="N177" s="16"/>
      <c r="O177" s="16"/>
      <c r="P177" s="16">
        <v>5</v>
      </c>
      <c r="Q177" s="16"/>
      <c r="R177" s="16"/>
      <c r="S177" s="17"/>
      <c r="T177" s="4">
        <f t="shared" si="65"/>
        <v>5</v>
      </c>
      <c r="U177" s="15">
        <v>3000</v>
      </c>
      <c r="V177" s="15">
        <f t="shared" si="66"/>
        <v>15000</v>
      </c>
      <c r="W177" s="60" t="s">
        <v>1066</v>
      </c>
    </row>
    <row r="178" spans="1:23" x14ac:dyDescent="0.25">
      <c r="A178" s="59" t="s">
        <v>1</v>
      </c>
      <c r="B178" s="11" t="s">
        <v>201</v>
      </c>
      <c r="C178" s="11" t="s">
        <v>5</v>
      </c>
      <c r="D178" s="11" t="s">
        <v>207</v>
      </c>
      <c r="E178" s="25" t="s">
        <v>945</v>
      </c>
      <c r="F178" s="25" t="s">
        <v>1005</v>
      </c>
      <c r="G178" s="12" t="s">
        <v>1006</v>
      </c>
      <c r="H178" s="23" t="s">
        <v>402</v>
      </c>
      <c r="I178" s="14" t="s">
        <v>499</v>
      </c>
      <c r="J178" s="4"/>
      <c r="K178" s="16"/>
      <c r="L178" s="16"/>
      <c r="M178" s="16"/>
      <c r="N178" s="16"/>
      <c r="O178" s="16"/>
      <c r="P178" s="16">
        <v>5</v>
      </c>
      <c r="Q178" s="16"/>
      <c r="R178" s="16"/>
      <c r="S178" s="17"/>
      <c r="T178" s="4">
        <f t="shared" si="65"/>
        <v>5</v>
      </c>
      <c r="U178" s="15">
        <v>3000</v>
      </c>
      <c r="V178" s="15">
        <f t="shared" si="66"/>
        <v>15000</v>
      </c>
      <c r="W178" s="60" t="s">
        <v>1066</v>
      </c>
    </row>
    <row r="179" spans="1:23" ht="45" x14ac:dyDescent="0.25">
      <c r="A179" s="59" t="s">
        <v>1</v>
      </c>
      <c r="B179" s="11" t="s">
        <v>201</v>
      </c>
      <c r="C179" s="11" t="s">
        <v>5</v>
      </c>
      <c r="D179" s="11" t="s">
        <v>208</v>
      </c>
      <c r="E179" s="25" t="s">
        <v>945</v>
      </c>
      <c r="F179" s="26">
        <v>92074203</v>
      </c>
      <c r="G179" s="12" t="s">
        <v>1020</v>
      </c>
      <c r="H179" s="23" t="s">
        <v>403</v>
      </c>
      <c r="I179" s="14" t="s">
        <v>499</v>
      </c>
      <c r="J179" s="4"/>
      <c r="K179" s="16"/>
      <c r="L179" s="16"/>
      <c r="M179" s="16"/>
      <c r="N179" s="16"/>
      <c r="O179" s="16"/>
      <c r="P179" s="16">
        <v>5</v>
      </c>
      <c r="Q179" s="16"/>
      <c r="R179" s="16"/>
      <c r="S179" s="17"/>
      <c r="T179" s="4">
        <f t="shared" si="65"/>
        <v>5</v>
      </c>
      <c r="U179" s="15">
        <v>3000</v>
      </c>
      <c r="V179" s="15">
        <f t="shared" si="66"/>
        <v>15000</v>
      </c>
      <c r="W179" s="60" t="s">
        <v>1066</v>
      </c>
    </row>
    <row r="180" spans="1:23" ht="45" x14ac:dyDescent="0.25">
      <c r="A180" s="59" t="s">
        <v>1</v>
      </c>
      <c r="B180" s="11" t="s">
        <v>201</v>
      </c>
      <c r="C180" s="11" t="s">
        <v>5</v>
      </c>
      <c r="D180" s="11" t="s">
        <v>170</v>
      </c>
      <c r="E180" s="25" t="s">
        <v>945</v>
      </c>
      <c r="F180" s="35">
        <v>92070288</v>
      </c>
      <c r="G180" s="12" t="s">
        <v>1021</v>
      </c>
      <c r="H180" s="23" t="s">
        <v>404</v>
      </c>
      <c r="I180" s="14" t="s">
        <v>499</v>
      </c>
      <c r="J180" s="4"/>
      <c r="K180" s="16"/>
      <c r="L180" s="16"/>
      <c r="M180" s="16"/>
      <c r="N180" s="16"/>
      <c r="O180" s="16"/>
      <c r="P180" s="16">
        <v>5</v>
      </c>
      <c r="Q180" s="16"/>
      <c r="R180" s="16"/>
      <c r="S180" s="17"/>
      <c r="T180" s="4">
        <f t="shared" si="65"/>
        <v>5</v>
      </c>
      <c r="U180" s="15">
        <v>3000</v>
      </c>
      <c r="V180" s="15">
        <f t="shared" si="66"/>
        <v>15000</v>
      </c>
      <c r="W180" s="60" t="s">
        <v>1066</v>
      </c>
    </row>
    <row r="181" spans="1:23" ht="48" x14ac:dyDescent="0.25">
      <c r="A181" s="59" t="s">
        <v>1</v>
      </c>
      <c r="B181" s="11" t="s">
        <v>201</v>
      </c>
      <c r="C181" s="11" t="s">
        <v>58</v>
      </c>
      <c r="D181" s="11" t="s">
        <v>70</v>
      </c>
      <c r="E181" s="26">
        <v>55101526</v>
      </c>
      <c r="F181" s="26">
        <v>92068929</v>
      </c>
      <c r="G181" s="19" t="s">
        <v>946</v>
      </c>
      <c r="H181" s="23" t="s">
        <v>405</v>
      </c>
      <c r="I181" s="14" t="s">
        <v>499</v>
      </c>
      <c r="J181" s="4"/>
      <c r="K181" s="16"/>
      <c r="L181" s="16"/>
      <c r="M181" s="16"/>
      <c r="N181" s="16"/>
      <c r="O181" s="16"/>
      <c r="P181" s="16">
        <v>5</v>
      </c>
      <c r="Q181" s="16"/>
      <c r="R181" s="16"/>
      <c r="S181" s="17"/>
      <c r="T181" s="4">
        <v>3</v>
      </c>
      <c r="U181" s="15">
        <v>20000</v>
      </c>
      <c r="V181" s="15">
        <f t="shared" si="66"/>
        <v>60000</v>
      </c>
      <c r="W181" s="60" t="s">
        <v>1066</v>
      </c>
    </row>
    <row r="182" spans="1:23" ht="45" x14ac:dyDescent="0.25">
      <c r="A182" s="59" t="s">
        <v>1</v>
      </c>
      <c r="B182" s="11" t="s">
        <v>201</v>
      </c>
      <c r="C182" s="11" t="s">
        <v>58</v>
      </c>
      <c r="D182" s="11" t="s">
        <v>82</v>
      </c>
      <c r="E182" s="25" t="s">
        <v>945</v>
      </c>
      <c r="F182" s="66">
        <v>92102664</v>
      </c>
      <c r="G182" s="12" t="s">
        <v>1022</v>
      </c>
      <c r="H182" s="23" t="s">
        <v>406</v>
      </c>
      <c r="I182" s="14" t="s">
        <v>499</v>
      </c>
      <c r="J182" s="4"/>
      <c r="K182" s="16"/>
      <c r="L182" s="16"/>
      <c r="M182" s="16"/>
      <c r="N182" s="16"/>
      <c r="O182" s="16"/>
      <c r="P182" s="16">
        <v>5</v>
      </c>
      <c r="Q182" s="16"/>
      <c r="R182" s="16"/>
      <c r="S182" s="17"/>
      <c r="T182" s="4">
        <v>3</v>
      </c>
      <c r="U182" s="15">
        <v>15000</v>
      </c>
      <c r="V182" s="15">
        <f t="shared" si="66"/>
        <v>45000</v>
      </c>
      <c r="W182" s="60" t="s">
        <v>1066</v>
      </c>
    </row>
    <row r="183" spans="1:23" ht="30" x14ac:dyDescent="0.25">
      <c r="A183" s="59" t="s">
        <v>1</v>
      </c>
      <c r="B183" s="11" t="s">
        <v>201</v>
      </c>
      <c r="C183" s="11" t="s">
        <v>17</v>
      </c>
      <c r="D183" s="11" t="s">
        <v>15</v>
      </c>
      <c r="E183" s="25" t="s">
        <v>741</v>
      </c>
      <c r="F183" s="26">
        <v>92022868</v>
      </c>
      <c r="G183" s="19" t="s">
        <v>947</v>
      </c>
      <c r="H183" s="23" t="s">
        <v>407</v>
      </c>
      <c r="I183" s="14" t="s">
        <v>499</v>
      </c>
      <c r="J183" s="4">
        <v>2</v>
      </c>
      <c r="K183" s="16"/>
      <c r="L183" s="16"/>
      <c r="M183" s="16"/>
      <c r="N183" s="16"/>
      <c r="O183" s="16"/>
      <c r="P183" s="16"/>
      <c r="Q183" s="16"/>
      <c r="R183" s="16"/>
      <c r="S183" s="17"/>
      <c r="T183" s="4">
        <v>10</v>
      </c>
      <c r="U183" s="15">
        <v>2200</v>
      </c>
      <c r="V183" s="15">
        <f t="shared" si="66"/>
        <v>22000</v>
      </c>
      <c r="W183" s="60" t="s">
        <v>1066</v>
      </c>
    </row>
    <row r="184" spans="1:23" ht="30" x14ac:dyDescent="0.25">
      <c r="A184" s="59" t="s">
        <v>1</v>
      </c>
      <c r="B184" s="11" t="s">
        <v>201</v>
      </c>
      <c r="C184" s="11" t="s">
        <v>17</v>
      </c>
      <c r="D184" s="11" t="s">
        <v>209</v>
      </c>
      <c r="E184" s="26">
        <v>14111507</v>
      </c>
      <c r="F184" s="26">
        <v>92026461</v>
      </c>
      <c r="G184" s="19" t="s">
        <v>948</v>
      </c>
      <c r="H184" s="23" t="s">
        <v>408</v>
      </c>
      <c r="I184" s="14" t="s">
        <v>499</v>
      </c>
      <c r="J184" s="4"/>
      <c r="K184" s="16"/>
      <c r="L184" s="16"/>
      <c r="M184" s="16"/>
      <c r="N184" s="16"/>
      <c r="O184" s="16"/>
      <c r="P184" s="16"/>
      <c r="Q184" s="16">
        <v>3</v>
      </c>
      <c r="R184" s="16"/>
      <c r="S184" s="17"/>
      <c r="T184" s="4">
        <v>50</v>
      </c>
      <c r="U184" s="15">
        <v>1500</v>
      </c>
      <c r="V184" s="15">
        <f t="shared" ref="V184:V189" si="67">+U184*T184</f>
        <v>75000</v>
      </c>
      <c r="W184" s="60" t="s">
        <v>1066</v>
      </c>
    </row>
    <row r="185" spans="1:23" ht="45" x14ac:dyDescent="0.25">
      <c r="A185" s="59" t="s">
        <v>1</v>
      </c>
      <c r="B185" s="11" t="s">
        <v>201</v>
      </c>
      <c r="C185" s="11" t="s">
        <v>17</v>
      </c>
      <c r="D185" s="11" t="s">
        <v>210</v>
      </c>
      <c r="E185" s="25" t="s">
        <v>741</v>
      </c>
      <c r="F185" s="25" t="s">
        <v>742</v>
      </c>
      <c r="G185" s="23" t="s">
        <v>743</v>
      </c>
      <c r="H185" s="23" t="s">
        <v>409</v>
      </c>
      <c r="I185" s="14" t="s">
        <v>499</v>
      </c>
      <c r="J185" s="4"/>
      <c r="K185" s="16"/>
      <c r="L185" s="16"/>
      <c r="M185" s="16"/>
      <c r="N185" s="16"/>
      <c r="O185" s="16"/>
      <c r="P185" s="16"/>
      <c r="Q185" s="16"/>
      <c r="R185" s="16"/>
      <c r="S185" s="17"/>
      <c r="T185" s="4">
        <v>1300</v>
      </c>
      <c r="U185" s="15">
        <v>2314.5</v>
      </c>
      <c r="V185" s="15">
        <f t="shared" si="67"/>
        <v>3008850</v>
      </c>
      <c r="W185" s="60" t="s">
        <v>1066</v>
      </c>
    </row>
    <row r="186" spans="1:23" ht="45" x14ac:dyDescent="0.25">
      <c r="A186" s="59" t="s">
        <v>1</v>
      </c>
      <c r="B186" s="11" t="s">
        <v>201</v>
      </c>
      <c r="C186" s="11" t="s">
        <v>84</v>
      </c>
      <c r="D186" s="11" t="s">
        <v>13</v>
      </c>
      <c r="E186" s="25" t="s">
        <v>744</v>
      </c>
      <c r="F186" s="25" t="s">
        <v>745</v>
      </c>
      <c r="G186" s="23" t="s">
        <v>746</v>
      </c>
      <c r="H186" s="23" t="s">
        <v>410</v>
      </c>
      <c r="I186" s="14" t="s">
        <v>499</v>
      </c>
      <c r="J186" s="4"/>
      <c r="K186" s="16"/>
      <c r="L186" s="16">
        <v>15</v>
      </c>
      <c r="M186" s="16">
        <v>15</v>
      </c>
      <c r="N186" s="16"/>
      <c r="O186" s="16"/>
      <c r="P186" s="16"/>
      <c r="Q186" s="16"/>
      <c r="R186" s="16"/>
      <c r="S186" s="17"/>
      <c r="T186" s="4">
        <v>10</v>
      </c>
      <c r="U186" s="15">
        <v>340</v>
      </c>
      <c r="V186" s="15">
        <f t="shared" si="67"/>
        <v>3400</v>
      </c>
      <c r="W186" s="60" t="s">
        <v>1066</v>
      </c>
    </row>
    <row r="187" spans="1:23" ht="45" x14ac:dyDescent="0.25">
      <c r="A187" s="59" t="s">
        <v>1</v>
      </c>
      <c r="B187" s="11" t="s">
        <v>201</v>
      </c>
      <c r="C187" s="11" t="s">
        <v>84</v>
      </c>
      <c r="D187" s="11" t="s">
        <v>15</v>
      </c>
      <c r="E187" s="25" t="s">
        <v>744</v>
      </c>
      <c r="F187" s="25" t="s">
        <v>747</v>
      </c>
      <c r="G187" s="23" t="s">
        <v>748</v>
      </c>
      <c r="H187" s="23" t="s">
        <v>411</v>
      </c>
      <c r="I187" s="14" t="s">
        <v>499</v>
      </c>
      <c r="J187" s="4"/>
      <c r="K187" s="16"/>
      <c r="L187" s="16"/>
      <c r="M187" s="16"/>
      <c r="N187" s="16"/>
      <c r="O187" s="16"/>
      <c r="P187" s="16"/>
      <c r="Q187" s="16"/>
      <c r="R187" s="16"/>
      <c r="S187" s="17"/>
      <c r="T187" s="4">
        <v>10</v>
      </c>
      <c r="U187" s="15">
        <v>700</v>
      </c>
      <c r="V187" s="15">
        <f t="shared" si="67"/>
        <v>7000</v>
      </c>
      <c r="W187" s="60" t="s">
        <v>1066</v>
      </c>
    </row>
    <row r="188" spans="1:23" ht="36" x14ac:dyDescent="0.25">
      <c r="A188" s="59" t="s">
        <v>1</v>
      </c>
      <c r="B188" s="11" t="s">
        <v>201</v>
      </c>
      <c r="C188" s="11" t="s">
        <v>84</v>
      </c>
      <c r="D188" s="11" t="s">
        <v>24</v>
      </c>
      <c r="E188" s="26">
        <v>14111514</v>
      </c>
      <c r="F188" s="26">
        <v>92068556</v>
      </c>
      <c r="G188" s="19" t="s">
        <v>950</v>
      </c>
      <c r="H188" s="23" t="s">
        <v>412</v>
      </c>
      <c r="I188" s="14" t="s">
        <v>499</v>
      </c>
      <c r="J188" s="4"/>
      <c r="K188" s="16">
        <v>15</v>
      </c>
      <c r="L188" s="16"/>
      <c r="M188" s="16"/>
      <c r="N188" s="16"/>
      <c r="O188" s="16"/>
      <c r="P188" s="16"/>
      <c r="Q188" s="16"/>
      <c r="R188" s="16"/>
      <c r="S188" s="17"/>
      <c r="T188" s="4">
        <v>10</v>
      </c>
      <c r="U188" s="15">
        <v>2300</v>
      </c>
      <c r="V188" s="15">
        <f t="shared" si="67"/>
        <v>23000</v>
      </c>
      <c r="W188" s="60" t="s">
        <v>1066</v>
      </c>
    </row>
    <row r="189" spans="1:23" ht="45" x14ac:dyDescent="0.25">
      <c r="A189" s="59" t="s">
        <v>1</v>
      </c>
      <c r="B189" s="11" t="s">
        <v>201</v>
      </c>
      <c r="C189" s="11" t="s">
        <v>84</v>
      </c>
      <c r="D189" s="11" t="s">
        <v>211</v>
      </c>
      <c r="E189" s="25" t="s">
        <v>949</v>
      </c>
      <c r="F189" s="25" t="s">
        <v>745</v>
      </c>
      <c r="G189" s="23" t="s">
        <v>746</v>
      </c>
      <c r="H189" s="23" t="s">
        <v>413</v>
      </c>
      <c r="I189" s="14" t="s">
        <v>499</v>
      </c>
      <c r="J189" s="4"/>
      <c r="K189" s="16"/>
      <c r="L189" s="16"/>
      <c r="M189" s="16"/>
      <c r="N189" s="16"/>
      <c r="O189" s="16"/>
      <c r="P189" s="16"/>
      <c r="Q189" s="16">
        <v>3</v>
      </c>
      <c r="R189" s="16"/>
      <c r="S189" s="17"/>
      <c r="T189" s="4">
        <v>10</v>
      </c>
      <c r="U189" s="15">
        <v>390</v>
      </c>
      <c r="V189" s="15">
        <f t="shared" si="67"/>
        <v>3900</v>
      </c>
      <c r="W189" s="60" t="s">
        <v>1066</v>
      </c>
    </row>
    <row r="190" spans="1:23" ht="45" x14ac:dyDescent="0.25">
      <c r="A190" s="59" t="s">
        <v>1</v>
      </c>
      <c r="B190" s="11" t="s">
        <v>201</v>
      </c>
      <c r="C190" s="11" t="s">
        <v>85</v>
      </c>
      <c r="D190" s="11" t="s">
        <v>29</v>
      </c>
      <c r="E190" s="25" t="s">
        <v>749</v>
      </c>
      <c r="F190" s="25" t="s">
        <v>750</v>
      </c>
      <c r="G190" s="23" t="s">
        <v>751</v>
      </c>
      <c r="H190" s="23" t="s">
        <v>414</v>
      </c>
      <c r="I190" s="14" t="s">
        <v>499</v>
      </c>
      <c r="J190" s="4">
        <v>1</v>
      </c>
      <c r="K190" s="16"/>
      <c r="L190" s="16"/>
      <c r="M190" s="16"/>
      <c r="N190" s="16"/>
      <c r="O190" s="16"/>
      <c r="P190" s="16"/>
      <c r="Q190" s="16">
        <v>4</v>
      </c>
      <c r="R190" s="16"/>
      <c r="S190" s="17"/>
      <c r="T190" s="4">
        <f t="shared" ref="T190:T196" si="68">SUM(J190:S190)</f>
        <v>5</v>
      </c>
      <c r="U190" s="15">
        <v>2000</v>
      </c>
      <c r="V190" s="15">
        <f t="shared" ref="V190:V196" si="69">+U190*T190</f>
        <v>10000</v>
      </c>
      <c r="W190" s="60" t="s">
        <v>1066</v>
      </c>
    </row>
    <row r="191" spans="1:23" ht="30" x14ac:dyDescent="0.25">
      <c r="A191" s="59" t="s">
        <v>1</v>
      </c>
      <c r="B191" s="11" t="s">
        <v>201</v>
      </c>
      <c r="C191" s="11" t="s">
        <v>85</v>
      </c>
      <c r="D191" s="11" t="s">
        <v>32</v>
      </c>
      <c r="E191" s="25" t="s">
        <v>744</v>
      </c>
      <c r="F191" s="25" t="s">
        <v>752</v>
      </c>
      <c r="G191" s="23" t="s">
        <v>753</v>
      </c>
      <c r="H191" s="23" t="s">
        <v>415</v>
      </c>
      <c r="I191" s="14" t="s">
        <v>499</v>
      </c>
      <c r="J191" s="4"/>
      <c r="K191" s="16">
        <v>40</v>
      </c>
      <c r="L191" s="16">
        <v>20</v>
      </c>
      <c r="M191" s="16">
        <v>20</v>
      </c>
      <c r="N191" s="16"/>
      <c r="O191" s="16"/>
      <c r="P191" s="16">
        <v>50</v>
      </c>
      <c r="Q191" s="16">
        <v>17</v>
      </c>
      <c r="R191" s="16"/>
      <c r="S191" s="17"/>
      <c r="T191" s="4">
        <v>100</v>
      </c>
      <c r="U191" s="15">
        <v>700</v>
      </c>
      <c r="V191" s="15">
        <f t="shared" si="69"/>
        <v>70000</v>
      </c>
      <c r="W191" s="60" t="s">
        <v>1066</v>
      </c>
    </row>
    <row r="192" spans="1:23" ht="45" x14ac:dyDescent="0.25">
      <c r="A192" s="59" t="s">
        <v>1</v>
      </c>
      <c r="B192" s="11" t="s">
        <v>201</v>
      </c>
      <c r="C192" s="11" t="s">
        <v>54</v>
      </c>
      <c r="D192" s="11" t="s">
        <v>151</v>
      </c>
      <c r="E192" s="25" t="s">
        <v>754</v>
      </c>
      <c r="F192" s="25" t="s">
        <v>755</v>
      </c>
      <c r="G192" s="23" t="s">
        <v>756</v>
      </c>
      <c r="H192" s="23" t="s">
        <v>416</v>
      </c>
      <c r="I192" s="14" t="s">
        <v>499</v>
      </c>
      <c r="J192" s="4">
        <v>25</v>
      </c>
      <c r="K192" s="16"/>
      <c r="L192" s="16"/>
      <c r="M192" s="16"/>
      <c r="N192" s="16"/>
      <c r="O192" s="16"/>
      <c r="P192" s="16"/>
      <c r="Q192" s="16">
        <v>160</v>
      </c>
      <c r="R192" s="16"/>
      <c r="S192" s="17"/>
      <c r="T192" s="4">
        <v>200</v>
      </c>
      <c r="U192" s="15">
        <v>200</v>
      </c>
      <c r="V192" s="15">
        <f t="shared" si="69"/>
        <v>40000</v>
      </c>
      <c r="W192" s="60" t="s">
        <v>1066</v>
      </c>
    </row>
    <row r="193" spans="1:23" ht="30" x14ac:dyDescent="0.25">
      <c r="A193" s="59" t="s">
        <v>1</v>
      </c>
      <c r="B193" s="11" t="s">
        <v>201</v>
      </c>
      <c r="C193" s="11" t="s">
        <v>54</v>
      </c>
      <c r="D193" s="11" t="s">
        <v>212</v>
      </c>
      <c r="E193" s="25" t="s">
        <v>744</v>
      </c>
      <c r="F193" s="25" t="s">
        <v>757</v>
      </c>
      <c r="G193" s="23" t="s">
        <v>758</v>
      </c>
      <c r="H193" s="23" t="s">
        <v>417</v>
      </c>
      <c r="I193" s="14" t="s">
        <v>499</v>
      </c>
      <c r="J193" s="4">
        <v>7</v>
      </c>
      <c r="K193" s="16">
        <v>25</v>
      </c>
      <c r="L193" s="16"/>
      <c r="M193" s="16"/>
      <c r="N193" s="16"/>
      <c r="O193" s="16"/>
      <c r="P193" s="16">
        <v>50</v>
      </c>
      <c r="Q193" s="16">
        <v>11</v>
      </c>
      <c r="R193" s="16"/>
      <c r="S193" s="17"/>
      <c r="T193" s="4">
        <v>50</v>
      </c>
      <c r="U193" s="15">
        <v>500</v>
      </c>
      <c r="V193" s="15">
        <f t="shared" si="69"/>
        <v>25000</v>
      </c>
      <c r="W193" s="60" t="s">
        <v>1066</v>
      </c>
    </row>
    <row r="194" spans="1:23" ht="30" x14ac:dyDescent="0.25">
      <c r="A194" s="59" t="s">
        <v>1</v>
      </c>
      <c r="B194" s="11" t="s">
        <v>201</v>
      </c>
      <c r="C194" s="11" t="s">
        <v>55</v>
      </c>
      <c r="D194" s="11" t="s">
        <v>80</v>
      </c>
      <c r="E194" s="25" t="s">
        <v>759</v>
      </c>
      <c r="F194" s="25" t="s">
        <v>760</v>
      </c>
      <c r="G194" s="23" t="s">
        <v>761</v>
      </c>
      <c r="H194" s="23" t="s">
        <v>418</v>
      </c>
      <c r="I194" s="14" t="s">
        <v>499</v>
      </c>
      <c r="J194" s="4"/>
      <c r="K194" s="16"/>
      <c r="L194" s="16"/>
      <c r="M194" s="16"/>
      <c r="N194" s="16"/>
      <c r="O194" s="16"/>
      <c r="P194" s="16"/>
      <c r="Q194" s="16">
        <v>5</v>
      </c>
      <c r="R194" s="16"/>
      <c r="S194" s="17"/>
      <c r="T194" s="4">
        <f t="shared" si="68"/>
        <v>5</v>
      </c>
      <c r="U194" s="15">
        <v>2200</v>
      </c>
      <c r="V194" s="15">
        <f t="shared" si="69"/>
        <v>11000</v>
      </c>
      <c r="W194" s="60" t="s">
        <v>1066</v>
      </c>
    </row>
    <row r="195" spans="1:23" ht="45" x14ac:dyDescent="0.25">
      <c r="A195" s="59" t="s">
        <v>1</v>
      </c>
      <c r="B195" s="11" t="s">
        <v>201</v>
      </c>
      <c r="C195" s="11" t="s">
        <v>55</v>
      </c>
      <c r="D195" s="11" t="s">
        <v>194</v>
      </c>
      <c r="E195" s="25" t="s">
        <v>759</v>
      </c>
      <c r="F195" s="25" t="s">
        <v>762</v>
      </c>
      <c r="G195" s="23" t="s">
        <v>763</v>
      </c>
      <c r="H195" s="23" t="s">
        <v>419</v>
      </c>
      <c r="I195" s="14" t="s">
        <v>499</v>
      </c>
      <c r="J195" s="4"/>
      <c r="K195" s="16"/>
      <c r="L195" s="16"/>
      <c r="M195" s="16"/>
      <c r="N195" s="16"/>
      <c r="O195" s="16"/>
      <c r="P195" s="16"/>
      <c r="Q195" s="16">
        <v>5</v>
      </c>
      <c r="R195" s="16"/>
      <c r="S195" s="17"/>
      <c r="T195" s="4">
        <f t="shared" si="68"/>
        <v>5</v>
      </c>
      <c r="U195" s="15">
        <v>2100</v>
      </c>
      <c r="V195" s="15">
        <f t="shared" si="69"/>
        <v>10500</v>
      </c>
      <c r="W195" s="60" t="s">
        <v>1066</v>
      </c>
    </row>
    <row r="196" spans="1:23" ht="30" x14ac:dyDescent="0.25">
      <c r="A196" s="59" t="s">
        <v>1</v>
      </c>
      <c r="B196" s="11" t="s">
        <v>201</v>
      </c>
      <c r="C196" s="11" t="s">
        <v>55</v>
      </c>
      <c r="D196" s="11" t="s">
        <v>162</v>
      </c>
      <c r="E196" s="25" t="s">
        <v>764</v>
      </c>
      <c r="F196" s="25" t="s">
        <v>765</v>
      </c>
      <c r="G196" s="23" t="s">
        <v>766</v>
      </c>
      <c r="H196" s="23" t="s">
        <v>420</v>
      </c>
      <c r="I196" s="14" t="s">
        <v>499</v>
      </c>
      <c r="J196" s="4"/>
      <c r="K196" s="16"/>
      <c r="L196" s="16"/>
      <c r="M196" s="16"/>
      <c r="N196" s="16"/>
      <c r="O196" s="16"/>
      <c r="P196" s="16"/>
      <c r="Q196" s="16">
        <v>4</v>
      </c>
      <c r="R196" s="16"/>
      <c r="S196" s="17"/>
      <c r="T196" s="4">
        <f t="shared" si="68"/>
        <v>4</v>
      </c>
      <c r="U196" s="15">
        <v>2400</v>
      </c>
      <c r="V196" s="15">
        <f t="shared" si="69"/>
        <v>9600</v>
      </c>
      <c r="W196" s="60" t="s">
        <v>1066</v>
      </c>
    </row>
    <row r="197" spans="1:23" ht="30" x14ac:dyDescent="0.25">
      <c r="A197" s="59" t="s">
        <v>1</v>
      </c>
      <c r="B197" s="11" t="s">
        <v>201</v>
      </c>
      <c r="C197" s="11" t="s">
        <v>88</v>
      </c>
      <c r="D197" s="11" t="s">
        <v>38</v>
      </c>
      <c r="E197" s="25" t="s">
        <v>767</v>
      </c>
      <c r="F197" s="25" t="s">
        <v>768</v>
      </c>
      <c r="G197" s="23" t="s">
        <v>769</v>
      </c>
      <c r="H197" s="23" t="s">
        <v>421</v>
      </c>
      <c r="I197" s="14" t="s">
        <v>499</v>
      </c>
      <c r="J197" s="4">
        <v>100</v>
      </c>
      <c r="K197" s="16">
        <v>500</v>
      </c>
      <c r="L197" s="16"/>
      <c r="M197" s="16"/>
      <c r="N197" s="16"/>
      <c r="O197" s="16"/>
      <c r="P197" s="16"/>
      <c r="Q197" s="16">
        <v>2</v>
      </c>
      <c r="R197" s="16"/>
      <c r="S197" s="17"/>
      <c r="T197" s="4">
        <v>150</v>
      </c>
      <c r="U197" s="15">
        <v>30</v>
      </c>
      <c r="V197" s="15">
        <f t="shared" ref="V197:V209" si="70">+U197*T197</f>
        <v>4500</v>
      </c>
      <c r="W197" s="60" t="s">
        <v>1066</v>
      </c>
    </row>
    <row r="198" spans="1:23" ht="30" x14ac:dyDescent="0.25">
      <c r="A198" s="59" t="s">
        <v>1</v>
      </c>
      <c r="B198" s="11" t="s">
        <v>201</v>
      </c>
      <c r="C198" s="11" t="s">
        <v>88</v>
      </c>
      <c r="D198" s="11" t="s">
        <v>64</v>
      </c>
      <c r="E198" s="25" t="s">
        <v>767</v>
      </c>
      <c r="F198" s="25" t="s">
        <v>770</v>
      </c>
      <c r="G198" s="23" t="s">
        <v>771</v>
      </c>
      <c r="H198" s="23" t="s">
        <v>422</v>
      </c>
      <c r="I198" s="14" t="s">
        <v>499</v>
      </c>
      <c r="J198" s="4">
        <v>100</v>
      </c>
      <c r="K198" s="16">
        <v>500</v>
      </c>
      <c r="L198" s="16"/>
      <c r="M198" s="16"/>
      <c r="N198" s="16"/>
      <c r="O198" s="16"/>
      <c r="P198" s="16"/>
      <c r="Q198" s="16">
        <v>2</v>
      </c>
      <c r="R198" s="16"/>
      <c r="S198" s="17"/>
      <c r="T198" s="4">
        <v>150</v>
      </c>
      <c r="U198" s="15">
        <v>40</v>
      </c>
      <c r="V198" s="15">
        <f t="shared" si="70"/>
        <v>6000</v>
      </c>
      <c r="W198" s="60" t="s">
        <v>1066</v>
      </c>
    </row>
    <row r="199" spans="1:23" ht="30" x14ac:dyDescent="0.25">
      <c r="A199" s="59" t="s">
        <v>1</v>
      </c>
      <c r="B199" s="11" t="s">
        <v>201</v>
      </c>
      <c r="C199" s="11" t="s">
        <v>88</v>
      </c>
      <c r="D199" s="11" t="s">
        <v>31</v>
      </c>
      <c r="E199" s="26">
        <v>44121506</v>
      </c>
      <c r="F199" s="26">
        <v>92032899</v>
      </c>
      <c r="G199" s="19" t="s">
        <v>951</v>
      </c>
      <c r="H199" s="23" t="s">
        <v>423</v>
      </c>
      <c r="I199" s="14" t="s">
        <v>499</v>
      </c>
      <c r="J199" s="4"/>
      <c r="K199" s="16"/>
      <c r="L199" s="16"/>
      <c r="M199" s="16"/>
      <c r="N199" s="16"/>
      <c r="O199" s="16"/>
      <c r="P199" s="16">
        <v>150</v>
      </c>
      <c r="Q199" s="16"/>
      <c r="R199" s="16"/>
      <c r="S199" s="17"/>
      <c r="T199" s="4">
        <v>100</v>
      </c>
      <c r="U199" s="15">
        <v>10</v>
      </c>
      <c r="V199" s="15">
        <f t="shared" si="70"/>
        <v>1000</v>
      </c>
      <c r="W199" s="60" t="s">
        <v>1066</v>
      </c>
    </row>
    <row r="200" spans="1:23" ht="30" x14ac:dyDescent="0.25">
      <c r="A200" s="59" t="s">
        <v>1</v>
      </c>
      <c r="B200" s="11" t="s">
        <v>201</v>
      </c>
      <c r="C200" s="11" t="s">
        <v>88</v>
      </c>
      <c r="D200" s="11" t="s">
        <v>73</v>
      </c>
      <c r="E200" s="26">
        <v>44121505</v>
      </c>
      <c r="F200" s="26">
        <v>92035553</v>
      </c>
      <c r="G200" s="34" t="s">
        <v>1023</v>
      </c>
      <c r="H200" s="23" t="s">
        <v>424</v>
      </c>
      <c r="I200" s="14" t="s">
        <v>499</v>
      </c>
      <c r="J200" s="4"/>
      <c r="K200" s="16">
        <v>500</v>
      </c>
      <c r="L200" s="16"/>
      <c r="M200" s="16"/>
      <c r="N200" s="16"/>
      <c r="O200" s="16"/>
      <c r="P200" s="16"/>
      <c r="Q200" s="16"/>
      <c r="R200" s="16"/>
      <c r="S200" s="17"/>
      <c r="T200" s="4">
        <v>100</v>
      </c>
      <c r="U200" s="15">
        <v>15</v>
      </c>
      <c r="V200" s="15">
        <f t="shared" si="70"/>
        <v>1500</v>
      </c>
      <c r="W200" s="60" t="s">
        <v>1066</v>
      </c>
    </row>
    <row r="201" spans="1:23" ht="30" x14ac:dyDescent="0.25">
      <c r="A201" s="59" t="s">
        <v>1</v>
      </c>
      <c r="B201" s="11" t="s">
        <v>201</v>
      </c>
      <c r="C201" s="11" t="s">
        <v>88</v>
      </c>
      <c r="D201" s="11" t="s">
        <v>140</v>
      </c>
      <c r="E201" s="26">
        <v>44121506</v>
      </c>
      <c r="F201" s="26">
        <v>92050421</v>
      </c>
      <c r="G201" s="12" t="s">
        <v>1024</v>
      </c>
      <c r="H201" s="23" t="s">
        <v>425</v>
      </c>
      <c r="I201" s="14" t="s">
        <v>499</v>
      </c>
      <c r="J201" s="4"/>
      <c r="K201" s="16">
        <v>500</v>
      </c>
      <c r="L201" s="16"/>
      <c r="M201" s="16"/>
      <c r="N201" s="16"/>
      <c r="O201" s="16"/>
      <c r="P201" s="16"/>
      <c r="Q201" s="16"/>
      <c r="R201" s="16"/>
      <c r="S201" s="17"/>
      <c r="T201" s="4">
        <v>100</v>
      </c>
      <c r="U201" s="15">
        <v>10</v>
      </c>
      <c r="V201" s="15">
        <f t="shared" si="70"/>
        <v>1000</v>
      </c>
      <c r="W201" s="60" t="s">
        <v>1066</v>
      </c>
    </row>
    <row r="202" spans="1:23" ht="30" x14ac:dyDescent="0.25">
      <c r="A202" s="59" t="s">
        <v>1</v>
      </c>
      <c r="B202" s="11" t="s">
        <v>201</v>
      </c>
      <c r="C202" s="11" t="s">
        <v>88</v>
      </c>
      <c r="D202" s="11" t="s">
        <v>24</v>
      </c>
      <c r="E202" s="25" t="s">
        <v>772</v>
      </c>
      <c r="F202" s="25" t="s">
        <v>773</v>
      </c>
      <c r="G202" s="12" t="s">
        <v>774</v>
      </c>
      <c r="H202" s="23" t="s">
        <v>426</v>
      </c>
      <c r="I202" s="14" t="s">
        <v>499</v>
      </c>
      <c r="J202" s="4">
        <v>150</v>
      </c>
      <c r="K202" s="16"/>
      <c r="L202" s="16"/>
      <c r="M202" s="16"/>
      <c r="N202" s="16"/>
      <c r="O202" s="16"/>
      <c r="P202" s="16">
        <v>150</v>
      </c>
      <c r="Q202" s="16">
        <v>30</v>
      </c>
      <c r="R202" s="16"/>
      <c r="S202" s="17"/>
      <c r="T202" s="4">
        <v>100</v>
      </c>
      <c r="U202" s="15">
        <v>35</v>
      </c>
      <c r="V202" s="15">
        <f t="shared" si="70"/>
        <v>3500</v>
      </c>
      <c r="W202" s="60" t="s">
        <v>1066</v>
      </c>
    </row>
    <row r="203" spans="1:23" ht="30" x14ac:dyDescent="0.25">
      <c r="A203" s="59" t="s">
        <v>1</v>
      </c>
      <c r="B203" s="11" t="s">
        <v>201</v>
      </c>
      <c r="C203" s="11" t="s">
        <v>88</v>
      </c>
      <c r="D203" s="11" t="s">
        <v>127</v>
      </c>
      <c r="E203" s="26">
        <v>44121506</v>
      </c>
      <c r="F203" s="26">
        <v>92053705</v>
      </c>
      <c r="G203" s="65" t="s">
        <v>1025</v>
      </c>
      <c r="H203" s="23" t="s">
        <v>427</v>
      </c>
      <c r="I203" s="14" t="s">
        <v>499</v>
      </c>
      <c r="J203" s="4">
        <v>100</v>
      </c>
      <c r="K203" s="16"/>
      <c r="L203" s="16"/>
      <c r="M203" s="16"/>
      <c r="N203" s="16"/>
      <c r="O203" s="16"/>
      <c r="P203" s="16"/>
      <c r="Q203" s="16">
        <v>70</v>
      </c>
      <c r="R203" s="16"/>
      <c r="S203" s="17"/>
      <c r="T203" s="4">
        <v>100</v>
      </c>
      <c r="U203" s="15">
        <v>40</v>
      </c>
      <c r="V203" s="15">
        <f t="shared" si="70"/>
        <v>4000</v>
      </c>
      <c r="W203" s="60" t="s">
        <v>1066</v>
      </c>
    </row>
    <row r="204" spans="1:23" ht="30" x14ac:dyDescent="0.25">
      <c r="A204" s="59" t="s">
        <v>1</v>
      </c>
      <c r="B204" s="11" t="s">
        <v>201</v>
      </c>
      <c r="C204" s="11" t="s">
        <v>88</v>
      </c>
      <c r="D204" s="11" t="s">
        <v>49</v>
      </c>
      <c r="E204" s="25" t="s">
        <v>772</v>
      </c>
      <c r="F204" s="25" t="s">
        <v>775</v>
      </c>
      <c r="G204" s="32" t="s">
        <v>776</v>
      </c>
      <c r="H204" s="23" t="s">
        <v>428</v>
      </c>
      <c r="I204" s="14" t="s">
        <v>499</v>
      </c>
      <c r="J204" s="4">
        <v>60</v>
      </c>
      <c r="K204" s="16"/>
      <c r="L204" s="16"/>
      <c r="M204" s="16"/>
      <c r="N204" s="16"/>
      <c r="O204" s="16"/>
      <c r="P204" s="16"/>
      <c r="Q204" s="16"/>
      <c r="R204" s="16"/>
      <c r="S204" s="17"/>
      <c r="T204" s="4">
        <v>100</v>
      </c>
      <c r="U204" s="15">
        <v>45</v>
      </c>
      <c r="V204" s="15">
        <f t="shared" si="70"/>
        <v>4500</v>
      </c>
      <c r="W204" s="60" t="s">
        <v>1066</v>
      </c>
    </row>
    <row r="205" spans="1:23" ht="30" x14ac:dyDescent="0.25">
      <c r="A205" s="59" t="s">
        <v>1</v>
      </c>
      <c r="B205" s="11" t="s">
        <v>201</v>
      </c>
      <c r="C205" s="11" t="s">
        <v>88</v>
      </c>
      <c r="D205" s="11" t="s">
        <v>163</v>
      </c>
      <c r="E205" s="25" t="s">
        <v>772</v>
      </c>
      <c r="F205" s="26">
        <v>44121506</v>
      </c>
      <c r="G205" s="65" t="s">
        <v>1026</v>
      </c>
      <c r="H205" s="23" t="s">
        <v>429</v>
      </c>
      <c r="I205" s="14" t="s">
        <v>499</v>
      </c>
      <c r="J205" s="4">
        <v>60</v>
      </c>
      <c r="K205" s="16"/>
      <c r="L205" s="16"/>
      <c r="M205" s="16"/>
      <c r="N205" s="16"/>
      <c r="O205" s="16"/>
      <c r="P205" s="16">
        <v>150</v>
      </c>
      <c r="Q205" s="16"/>
      <c r="R205" s="16"/>
      <c r="S205" s="17"/>
      <c r="T205" s="4">
        <v>100</v>
      </c>
      <c r="U205" s="15">
        <v>85</v>
      </c>
      <c r="V205" s="15">
        <f t="shared" si="70"/>
        <v>8500</v>
      </c>
      <c r="W205" s="60" t="s">
        <v>1066</v>
      </c>
    </row>
    <row r="206" spans="1:23" ht="63" customHeight="1" x14ac:dyDescent="0.25">
      <c r="A206" s="59" t="s">
        <v>1</v>
      </c>
      <c r="B206" s="11" t="s">
        <v>201</v>
      </c>
      <c r="C206" s="11" t="s">
        <v>88</v>
      </c>
      <c r="D206" s="11" t="s">
        <v>157</v>
      </c>
      <c r="E206" s="26">
        <v>44121506</v>
      </c>
      <c r="F206" s="66">
        <v>92080443</v>
      </c>
      <c r="G206" s="12" t="s">
        <v>1027</v>
      </c>
      <c r="H206" s="23" t="s">
        <v>430</v>
      </c>
      <c r="I206" s="14" t="s">
        <v>499</v>
      </c>
      <c r="J206" s="4"/>
      <c r="K206" s="16">
        <v>500</v>
      </c>
      <c r="L206" s="16"/>
      <c r="M206" s="16"/>
      <c r="N206" s="16"/>
      <c r="O206" s="16"/>
      <c r="P206" s="16"/>
      <c r="Q206" s="16"/>
      <c r="R206" s="16"/>
      <c r="S206" s="17"/>
      <c r="T206" s="4">
        <v>250</v>
      </c>
      <c r="U206" s="15">
        <v>45</v>
      </c>
      <c r="V206" s="15">
        <f t="shared" si="70"/>
        <v>11250</v>
      </c>
      <c r="W206" s="60" t="s">
        <v>1066</v>
      </c>
    </row>
    <row r="207" spans="1:23" ht="30" x14ac:dyDescent="0.25">
      <c r="A207" s="59" t="s">
        <v>1</v>
      </c>
      <c r="B207" s="11" t="s">
        <v>201</v>
      </c>
      <c r="C207" s="11" t="s">
        <v>88</v>
      </c>
      <c r="D207" s="11" t="s">
        <v>213</v>
      </c>
      <c r="E207" s="25" t="s">
        <v>772</v>
      </c>
      <c r="F207" s="25" t="s">
        <v>777</v>
      </c>
      <c r="G207" s="12" t="s">
        <v>778</v>
      </c>
      <c r="H207" s="23" t="s">
        <v>431</v>
      </c>
      <c r="I207" s="14" t="s">
        <v>499</v>
      </c>
      <c r="J207" s="4">
        <v>40</v>
      </c>
      <c r="K207" s="16">
        <v>250</v>
      </c>
      <c r="L207" s="16"/>
      <c r="M207" s="16"/>
      <c r="N207" s="16"/>
      <c r="O207" s="16"/>
      <c r="P207" s="16"/>
      <c r="Q207" s="16"/>
      <c r="R207" s="16"/>
      <c r="S207" s="17"/>
      <c r="T207" s="4">
        <v>100</v>
      </c>
      <c r="U207" s="15">
        <v>35</v>
      </c>
      <c r="V207" s="15">
        <f t="shared" si="70"/>
        <v>3500</v>
      </c>
      <c r="W207" s="60" t="s">
        <v>1066</v>
      </c>
    </row>
    <row r="208" spans="1:23" ht="45" x14ac:dyDescent="0.25">
      <c r="A208" s="59" t="s">
        <v>1</v>
      </c>
      <c r="B208" s="11" t="s">
        <v>201</v>
      </c>
      <c r="C208" s="11" t="s">
        <v>88</v>
      </c>
      <c r="D208" s="11" t="s">
        <v>214</v>
      </c>
      <c r="E208" s="25" t="s">
        <v>772</v>
      </c>
      <c r="F208" s="25" t="s">
        <v>779</v>
      </c>
      <c r="G208" s="23" t="s">
        <v>780</v>
      </c>
      <c r="H208" s="23" t="s">
        <v>432</v>
      </c>
      <c r="I208" s="14" t="s">
        <v>499</v>
      </c>
      <c r="J208" s="4">
        <v>40</v>
      </c>
      <c r="K208" s="16"/>
      <c r="L208" s="16">
        <v>200</v>
      </c>
      <c r="M208" s="16">
        <v>200</v>
      </c>
      <c r="N208" s="16"/>
      <c r="O208" s="16"/>
      <c r="P208" s="16"/>
      <c r="Q208" s="16"/>
      <c r="R208" s="16"/>
      <c r="S208" s="17"/>
      <c r="T208" s="4">
        <v>100</v>
      </c>
      <c r="U208" s="15">
        <v>320</v>
      </c>
      <c r="V208" s="15">
        <f t="shared" si="70"/>
        <v>32000</v>
      </c>
      <c r="W208" s="60" t="s">
        <v>1066</v>
      </c>
    </row>
    <row r="209" spans="1:23" ht="24" x14ac:dyDescent="0.25">
      <c r="A209" s="59" t="s">
        <v>1</v>
      </c>
      <c r="B209" s="11" t="s">
        <v>201</v>
      </c>
      <c r="C209" s="11" t="s">
        <v>89</v>
      </c>
      <c r="D209" s="11" t="s">
        <v>8</v>
      </c>
      <c r="E209" s="26">
        <v>14111705</v>
      </c>
      <c r="F209" s="26">
        <v>90031684</v>
      </c>
      <c r="G209" s="19" t="s">
        <v>952</v>
      </c>
      <c r="H209" s="23" t="s">
        <v>433</v>
      </c>
      <c r="I209" s="14" t="s">
        <v>499</v>
      </c>
      <c r="J209" s="4">
        <v>1500</v>
      </c>
      <c r="K209" s="16"/>
      <c r="L209" s="16"/>
      <c r="M209" s="16"/>
      <c r="N209" s="16"/>
      <c r="O209" s="16"/>
      <c r="P209" s="16"/>
      <c r="Q209" s="16"/>
      <c r="R209" s="16"/>
      <c r="S209" s="17"/>
      <c r="T209" s="4">
        <v>750</v>
      </c>
      <c r="U209" s="15">
        <v>280</v>
      </c>
      <c r="V209" s="15">
        <f t="shared" si="70"/>
        <v>210000</v>
      </c>
      <c r="W209" s="60" t="s">
        <v>1066</v>
      </c>
    </row>
    <row r="210" spans="1:23" ht="30" x14ac:dyDescent="0.25">
      <c r="A210" s="59" t="s">
        <v>1</v>
      </c>
      <c r="B210" s="11" t="s">
        <v>201</v>
      </c>
      <c r="C210" s="11" t="s">
        <v>79</v>
      </c>
      <c r="D210" s="11" t="s">
        <v>215</v>
      </c>
      <c r="E210" s="26">
        <v>14111515</v>
      </c>
      <c r="F210" s="26">
        <v>90030753</v>
      </c>
      <c r="G210" s="19" t="s">
        <v>953</v>
      </c>
      <c r="H210" s="23" t="s">
        <v>434</v>
      </c>
      <c r="I210" s="14" t="s">
        <v>499</v>
      </c>
      <c r="J210" s="4"/>
      <c r="K210" s="16"/>
      <c r="L210" s="16"/>
      <c r="M210" s="16"/>
      <c r="N210" s="16"/>
      <c r="O210" s="16"/>
      <c r="P210" s="16"/>
      <c r="Q210" s="16">
        <v>188</v>
      </c>
      <c r="R210" s="16"/>
      <c r="S210" s="17"/>
      <c r="T210" s="4">
        <v>50</v>
      </c>
      <c r="U210" s="15">
        <v>300</v>
      </c>
      <c r="V210" s="15">
        <f t="shared" ref="V210" si="71">+U210*T210</f>
        <v>15000</v>
      </c>
      <c r="W210" s="60" t="s">
        <v>1066</v>
      </c>
    </row>
    <row r="211" spans="1:23" ht="36" x14ac:dyDescent="0.25">
      <c r="A211" s="59" t="s">
        <v>1</v>
      </c>
      <c r="B211" s="11" t="s">
        <v>201</v>
      </c>
      <c r="C211" s="11" t="s">
        <v>93</v>
      </c>
      <c r="D211" s="11" t="s">
        <v>12</v>
      </c>
      <c r="E211" s="26">
        <v>14111704</v>
      </c>
      <c r="F211" s="26">
        <v>92008093</v>
      </c>
      <c r="G211" s="19" t="s">
        <v>954</v>
      </c>
      <c r="H211" s="23" t="s">
        <v>436</v>
      </c>
      <c r="I211" s="14" t="s">
        <v>499</v>
      </c>
      <c r="J211" s="4"/>
      <c r="K211" s="16"/>
      <c r="L211" s="16"/>
      <c r="M211" s="16"/>
      <c r="N211" s="16"/>
      <c r="O211" s="16"/>
      <c r="P211" s="16"/>
      <c r="Q211" s="16"/>
      <c r="R211" s="16"/>
      <c r="S211" s="17"/>
      <c r="T211" s="4">
        <v>200</v>
      </c>
      <c r="U211" s="15">
        <v>10000</v>
      </c>
      <c r="V211" s="15">
        <f t="shared" ref="V211:V212" si="72">+U211*T211</f>
        <v>2000000</v>
      </c>
      <c r="W211" s="60" t="s">
        <v>1066</v>
      </c>
    </row>
    <row r="212" spans="1:23" ht="72" x14ac:dyDescent="0.25">
      <c r="A212" s="59" t="s">
        <v>1</v>
      </c>
      <c r="B212" s="11" t="s">
        <v>201</v>
      </c>
      <c r="C212" s="11" t="s">
        <v>93</v>
      </c>
      <c r="D212" s="11" t="s">
        <v>216</v>
      </c>
      <c r="E212" s="26">
        <v>14111704</v>
      </c>
      <c r="F212" s="26">
        <v>92038227</v>
      </c>
      <c r="G212" s="19" t="s">
        <v>955</v>
      </c>
      <c r="H212" s="23" t="s">
        <v>435</v>
      </c>
      <c r="I212" s="14" t="s">
        <v>499</v>
      </c>
      <c r="J212" s="4">
        <v>100</v>
      </c>
      <c r="K212" s="16"/>
      <c r="L212" s="16"/>
      <c r="M212" s="16"/>
      <c r="N212" s="16"/>
      <c r="O212" s="16"/>
      <c r="P212" s="16"/>
      <c r="Q212" s="16"/>
      <c r="R212" s="16"/>
      <c r="S212" s="17"/>
      <c r="T212" s="4">
        <v>750</v>
      </c>
      <c r="U212" s="15">
        <v>200</v>
      </c>
      <c r="V212" s="15">
        <f t="shared" si="72"/>
        <v>150000</v>
      </c>
      <c r="W212" s="60" t="s">
        <v>1066</v>
      </c>
    </row>
    <row r="213" spans="1:23" ht="36" x14ac:dyDescent="0.25">
      <c r="A213" s="59" t="s">
        <v>1</v>
      </c>
      <c r="B213" s="11" t="s">
        <v>201</v>
      </c>
      <c r="C213" s="11" t="s">
        <v>108</v>
      </c>
      <c r="D213" s="11" t="s">
        <v>184</v>
      </c>
      <c r="E213" s="26">
        <v>14121810</v>
      </c>
      <c r="F213" s="26">
        <v>90005439</v>
      </c>
      <c r="G213" s="19" t="s">
        <v>956</v>
      </c>
      <c r="H213" s="23" t="s">
        <v>437</v>
      </c>
      <c r="I213" s="14" t="s">
        <v>499</v>
      </c>
      <c r="J213" s="4">
        <v>60</v>
      </c>
      <c r="K213" s="16">
        <v>20</v>
      </c>
      <c r="L213" s="16"/>
      <c r="M213" s="16"/>
      <c r="N213" s="16"/>
      <c r="O213" s="16"/>
      <c r="P213" s="16"/>
      <c r="Q213" s="16">
        <v>2</v>
      </c>
      <c r="R213" s="16"/>
      <c r="S213" s="17"/>
      <c r="T213" s="4">
        <v>75</v>
      </c>
      <c r="U213" s="15">
        <v>1400</v>
      </c>
      <c r="V213" s="15">
        <f t="shared" ref="V213" si="73">+U213*T213</f>
        <v>105000</v>
      </c>
      <c r="W213" s="60" t="s">
        <v>1066</v>
      </c>
    </row>
    <row r="214" spans="1:23" ht="36" x14ac:dyDescent="0.25">
      <c r="A214" s="59" t="s">
        <v>1</v>
      </c>
      <c r="B214" s="11" t="s">
        <v>201</v>
      </c>
      <c r="C214" s="11" t="s">
        <v>7</v>
      </c>
      <c r="D214" s="11" t="s">
        <v>25</v>
      </c>
      <c r="E214" s="26">
        <v>14111507</v>
      </c>
      <c r="F214" s="26">
        <v>92072429</v>
      </c>
      <c r="G214" s="19" t="s">
        <v>957</v>
      </c>
      <c r="H214" s="23" t="s">
        <v>438</v>
      </c>
      <c r="I214" s="14" t="s">
        <v>499</v>
      </c>
      <c r="J214" s="4">
        <v>100</v>
      </c>
      <c r="K214" s="16"/>
      <c r="L214" s="16"/>
      <c r="M214" s="16"/>
      <c r="N214" s="16"/>
      <c r="O214" s="16"/>
      <c r="P214" s="16"/>
      <c r="Q214" s="16"/>
      <c r="R214" s="16"/>
      <c r="S214" s="17"/>
      <c r="T214" s="4">
        <v>50</v>
      </c>
      <c r="U214" s="15">
        <v>600</v>
      </c>
      <c r="V214" s="15">
        <f t="shared" ref="V214:V222" si="74">+U214*T214</f>
        <v>30000</v>
      </c>
      <c r="W214" s="60" t="s">
        <v>1066</v>
      </c>
    </row>
    <row r="215" spans="1:23" ht="36" x14ac:dyDescent="0.25">
      <c r="A215" s="59" t="s">
        <v>1</v>
      </c>
      <c r="B215" s="11" t="s">
        <v>201</v>
      </c>
      <c r="C215" s="11" t="s">
        <v>7</v>
      </c>
      <c r="D215" s="11" t="s">
        <v>167</v>
      </c>
      <c r="E215" s="26">
        <v>14111610</v>
      </c>
      <c r="F215" s="26">
        <v>92072378</v>
      </c>
      <c r="G215" s="19" t="s">
        <v>958</v>
      </c>
      <c r="H215" s="23" t="s">
        <v>439</v>
      </c>
      <c r="I215" s="14" t="s">
        <v>499</v>
      </c>
      <c r="J215" s="4">
        <v>10</v>
      </c>
      <c r="K215" s="16"/>
      <c r="L215" s="16"/>
      <c r="M215" s="16"/>
      <c r="N215" s="16"/>
      <c r="O215" s="16"/>
      <c r="P215" s="16"/>
      <c r="Q215" s="16"/>
      <c r="R215" s="16"/>
      <c r="S215" s="17"/>
      <c r="T215" s="4">
        <v>50</v>
      </c>
      <c r="U215" s="15">
        <v>1850</v>
      </c>
      <c r="V215" s="15">
        <f t="shared" si="74"/>
        <v>92500</v>
      </c>
      <c r="W215" s="60" t="s">
        <v>1066</v>
      </c>
    </row>
    <row r="216" spans="1:23" ht="30" x14ac:dyDescent="0.25">
      <c r="A216" s="59" t="s">
        <v>1</v>
      </c>
      <c r="B216" s="11" t="s">
        <v>201</v>
      </c>
      <c r="C216" s="11" t="s">
        <v>7</v>
      </c>
      <c r="D216" s="11" t="s">
        <v>68</v>
      </c>
      <c r="E216" s="26">
        <v>55121715</v>
      </c>
      <c r="F216" s="26">
        <v>92068527</v>
      </c>
      <c r="G216" s="19" t="s">
        <v>959</v>
      </c>
      <c r="H216" s="23" t="s">
        <v>440</v>
      </c>
      <c r="I216" s="14" t="s">
        <v>499</v>
      </c>
      <c r="J216" s="4"/>
      <c r="K216" s="16"/>
      <c r="L216" s="16"/>
      <c r="M216" s="16"/>
      <c r="N216" s="16"/>
      <c r="O216" s="16"/>
      <c r="P216" s="16"/>
      <c r="Q216" s="16">
        <v>25</v>
      </c>
      <c r="R216" s="16"/>
      <c r="S216" s="17"/>
      <c r="T216" s="4">
        <v>100</v>
      </c>
      <c r="U216" s="15">
        <v>100</v>
      </c>
      <c r="V216" s="15">
        <f t="shared" ref="V216" si="75">+U216*T216</f>
        <v>10000</v>
      </c>
      <c r="W216" s="60" t="s">
        <v>1066</v>
      </c>
    </row>
    <row r="217" spans="1:23" ht="36" x14ac:dyDescent="0.25">
      <c r="A217" s="59" t="s">
        <v>1</v>
      </c>
      <c r="B217" s="11" t="s">
        <v>201</v>
      </c>
      <c r="C217" s="11" t="s">
        <v>7</v>
      </c>
      <c r="D217" s="11" t="s">
        <v>217</v>
      </c>
      <c r="E217" s="26">
        <v>55121720</v>
      </c>
      <c r="F217" s="26">
        <v>92070196</v>
      </c>
      <c r="G217" s="19" t="s">
        <v>960</v>
      </c>
      <c r="H217" s="23" t="s">
        <v>441</v>
      </c>
      <c r="I217" s="14" t="s">
        <v>499</v>
      </c>
      <c r="J217" s="4"/>
      <c r="K217" s="16">
        <v>200</v>
      </c>
      <c r="L217" s="16"/>
      <c r="M217" s="16"/>
      <c r="N217" s="16"/>
      <c r="O217" s="16"/>
      <c r="P217" s="16"/>
      <c r="Q217" s="16">
        <v>14</v>
      </c>
      <c r="R217" s="16"/>
      <c r="S217" s="17"/>
      <c r="T217" s="4">
        <v>100</v>
      </c>
      <c r="U217" s="15">
        <v>100</v>
      </c>
      <c r="V217" s="15">
        <f t="shared" si="74"/>
        <v>10000</v>
      </c>
      <c r="W217" s="60" t="s">
        <v>1066</v>
      </c>
    </row>
    <row r="218" spans="1:23" ht="60" x14ac:dyDescent="0.25">
      <c r="A218" s="59" t="s">
        <v>1</v>
      </c>
      <c r="B218" s="11" t="s">
        <v>201</v>
      </c>
      <c r="C218" s="11" t="s">
        <v>7</v>
      </c>
      <c r="D218" s="11" t="s">
        <v>218</v>
      </c>
      <c r="E218" s="26">
        <v>60111409</v>
      </c>
      <c r="F218" s="25" t="s">
        <v>1046</v>
      </c>
      <c r="G218" s="23" t="s">
        <v>1047</v>
      </c>
      <c r="H218" s="23" t="s">
        <v>442</v>
      </c>
      <c r="I218" s="14" t="s">
        <v>499</v>
      </c>
      <c r="J218" s="4"/>
      <c r="K218" s="16">
        <v>200</v>
      </c>
      <c r="L218" s="16"/>
      <c r="M218" s="16"/>
      <c r="N218" s="16"/>
      <c r="O218" s="16"/>
      <c r="P218" s="16"/>
      <c r="Q218" s="16">
        <v>9</v>
      </c>
      <c r="R218" s="16"/>
      <c r="S218" s="17"/>
      <c r="T218" s="4">
        <v>100</v>
      </c>
      <c r="U218" s="15">
        <v>100</v>
      </c>
      <c r="V218" s="15">
        <f t="shared" si="74"/>
        <v>10000</v>
      </c>
      <c r="W218" s="60" t="s">
        <v>1066</v>
      </c>
    </row>
    <row r="219" spans="1:23" ht="36" x14ac:dyDescent="0.25">
      <c r="A219" s="59" t="s">
        <v>1</v>
      </c>
      <c r="B219" s="11" t="s">
        <v>201</v>
      </c>
      <c r="C219" s="11" t="s">
        <v>7</v>
      </c>
      <c r="D219" s="11" t="s">
        <v>219</v>
      </c>
      <c r="E219" s="26">
        <v>60111409</v>
      </c>
      <c r="F219" s="26">
        <v>92089116</v>
      </c>
      <c r="G219" s="19" t="s">
        <v>961</v>
      </c>
      <c r="H219" s="23" t="s">
        <v>443</v>
      </c>
      <c r="I219" s="14" t="s">
        <v>499</v>
      </c>
      <c r="J219" s="4"/>
      <c r="K219" s="16">
        <v>200</v>
      </c>
      <c r="L219" s="16"/>
      <c r="M219" s="16"/>
      <c r="N219" s="16"/>
      <c r="O219" s="16"/>
      <c r="P219" s="16"/>
      <c r="Q219" s="16"/>
      <c r="R219" s="16"/>
      <c r="S219" s="17"/>
      <c r="T219" s="4">
        <v>100</v>
      </c>
      <c r="U219" s="15">
        <v>100</v>
      </c>
      <c r="V219" s="15">
        <f t="shared" si="74"/>
        <v>10000</v>
      </c>
      <c r="W219" s="60" t="s">
        <v>1066</v>
      </c>
    </row>
    <row r="220" spans="1:23" ht="30" x14ac:dyDescent="0.25">
      <c r="A220" s="59" t="s">
        <v>1</v>
      </c>
      <c r="B220" s="11" t="s">
        <v>201</v>
      </c>
      <c r="C220" s="11" t="s">
        <v>7</v>
      </c>
      <c r="D220" s="11" t="s">
        <v>110</v>
      </c>
      <c r="E220" s="25" t="s">
        <v>772</v>
      </c>
      <c r="F220" s="26">
        <v>92035556</v>
      </c>
      <c r="G220" s="19" t="s">
        <v>963</v>
      </c>
      <c r="H220" s="23" t="s">
        <v>444</v>
      </c>
      <c r="I220" s="14" t="s">
        <v>499</v>
      </c>
      <c r="J220" s="4"/>
      <c r="K220" s="16">
        <v>200</v>
      </c>
      <c r="L220" s="16"/>
      <c r="M220" s="16"/>
      <c r="N220" s="16"/>
      <c r="O220" s="16"/>
      <c r="P220" s="16"/>
      <c r="Q220" s="16"/>
      <c r="R220" s="16"/>
      <c r="S220" s="17"/>
      <c r="T220" s="4">
        <v>100</v>
      </c>
      <c r="U220" s="15">
        <v>100</v>
      </c>
      <c r="V220" s="15">
        <f t="shared" si="74"/>
        <v>10000</v>
      </c>
      <c r="W220" s="60" t="s">
        <v>1066</v>
      </c>
    </row>
    <row r="221" spans="1:23" ht="45" x14ac:dyDescent="0.25">
      <c r="A221" s="59" t="s">
        <v>1</v>
      </c>
      <c r="B221" s="11" t="s">
        <v>201</v>
      </c>
      <c r="C221" s="11" t="s">
        <v>7</v>
      </c>
      <c r="D221" s="11" t="s">
        <v>220</v>
      </c>
      <c r="E221" s="25" t="s">
        <v>781</v>
      </c>
      <c r="F221" s="25" t="s">
        <v>782</v>
      </c>
      <c r="G221" s="23" t="s">
        <v>783</v>
      </c>
      <c r="H221" s="23" t="s">
        <v>445</v>
      </c>
      <c r="I221" s="14" t="s">
        <v>499</v>
      </c>
      <c r="J221" s="4">
        <v>1100000</v>
      </c>
      <c r="K221" s="16"/>
      <c r="L221" s="16"/>
      <c r="M221" s="16"/>
      <c r="N221" s="16"/>
      <c r="O221" s="16"/>
      <c r="P221" s="16"/>
      <c r="Q221" s="16"/>
      <c r="R221" s="16"/>
      <c r="S221" s="17"/>
      <c r="T221" s="4">
        <v>100</v>
      </c>
      <c r="U221" s="15">
        <v>2400</v>
      </c>
      <c r="V221" s="15">
        <f t="shared" si="74"/>
        <v>240000</v>
      </c>
      <c r="W221" s="60" t="s">
        <v>1066</v>
      </c>
    </row>
    <row r="222" spans="1:23" ht="30" x14ac:dyDescent="0.25">
      <c r="A222" s="59" t="s">
        <v>1</v>
      </c>
      <c r="B222" s="11" t="s">
        <v>201</v>
      </c>
      <c r="C222" s="11" t="s">
        <v>7</v>
      </c>
      <c r="D222" s="11" t="s">
        <v>221</v>
      </c>
      <c r="E222" s="26">
        <v>44122010</v>
      </c>
      <c r="F222" s="26">
        <v>92034523</v>
      </c>
      <c r="G222" s="19" t="s">
        <v>962</v>
      </c>
      <c r="H222" s="23" t="s">
        <v>446</v>
      </c>
      <c r="I222" s="14" t="s">
        <v>499</v>
      </c>
      <c r="J222" s="4"/>
      <c r="K222" s="16"/>
      <c r="L222" s="16"/>
      <c r="M222" s="16"/>
      <c r="N222" s="16"/>
      <c r="O222" s="16"/>
      <c r="P222" s="16"/>
      <c r="Q222" s="16">
        <v>35</v>
      </c>
      <c r="R222" s="16"/>
      <c r="S222" s="17"/>
      <c r="T222" s="4">
        <f t="shared" ref="T222" si="76">SUM(J222:S222)</f>
        <v>35</v>
      </c>
      <c r="U222" s="15">
        <v>900</v>
      </c>
      <c r="V222" s="15">
        <f t="shared" si="74"/>
        <v>31500</v>
      </c>
      <c r="W222" s="60" t="s">
        <v>1066</v>
      </c>
    </row>
    <row r="223" spans="1:23" ht="30" x14ac:dyDescent="0.25">
      <c r="A223" s="59" t="s">
        <v>1</v>
      </c>
      <c r="B223" s="11" t="s">
        <v>201</v>
      </c>
      <c r="C223" s="11" t="s">
        <v>7</v>
      </c>
      <c r="D223" s="11" t="s">
        <v>222</v>
      </c>
      <c r="E223" s="25" t="s">
        <v>784</v>
      </c>
      <c r="F223" s="25" t="s">
        <v>785</v>
      </c>
      <c r="G223" s="12" t="s">
        <v>786</v>
      </c>
      <c r="H223" s="23" t="s">
        <v>447</v>
      </c>
      <c r="I223" s="14" t="s">
        <v>499</v>
      </c>
      <c r="J223" s="4">
        <v>15</v>
      </c>
      <c r="K223" s="16"/>
      <c r="L223" s="16"/>
      <c r="M223" s="16"/>
      <c r="N223" s="16"/>
      <c r="O223" s="16"/>
      <c r="P223" s="16"/>
      <c r="Q223" s="16"/>
      <c r="R223" s="16"/>
      <c r="S223" s="17"/>
      <c r="T223" s="4">
        <v>1000</v>
      </c>
      <c r="U223" s="15">
        <v>750</v>
      </c>
      <c r="V223" s="15">
        <f t="shared" ref="V223:V224" si="77">+U223*T223</f>
        <v>750000</v>
      </c>
      <c r="W223" s="60" t="s">
        <v>1066</v>
      </c>
    </row>
    <row r="224" spans="1:23" ht="30" x14ac:dyDescent="0.25">
      <c r="A224" s="59" t="s">
        <v>1</v>
      </c>
      <c r="B224" s="11" t="s">
        <v>201</v>
      </c>
      <c r="C224" s="11" t="s">
        <v>7</v>
      </c>
      <c r="D224" s="11" t="s">
        <v>223</v>
      </c>
      <c r="E224" s="25" t="s">
        <v>784</v>
      </c>
      <c r="F224" s="25" t="s">
        <v>787</v>
      </c>
      <c r="G224" s="12" t="s">
        <v>788</v>
      </c>
      <c r="H224" s="23" t="s">
        <v>448</v>
      </c>
      <c r="I224" s="14" t="s">
        <v>499</v>
      </c>
      <c r="J224" s="4">
        <v>10</v>
      </c>
      <c r="K224" s="16"/>
      <c r="L224" s="16"/>
      <c r="M224" s="16"/>
      <c r="N224" s="16"/>
      <c r="O224" s="16"/>
      <c r="P224" s="16"/>
      <c r="Q224" s="16"/>
      <c r="R224" s="16"/>
      <c r="S224" s="17"/>
      <c r="T224" s="4">
        <v>1500</v>
      </c>
      <c r="U224" s="15">
        <v>2900</v>
      </c>
      <c r="V224" s="15">
        <f t="shared" si="77"/>
        <v>4350000</v>
      </c>
      <c r="W224" s="60" t="s">
        <v>1066</v>
      </c>
    </row>
    <row r="225" spans="1:23" ht="30" x14ac:dyDescent="0.25">
      <c r="A225" s="59" t="s">
        <v>1</v>
      </c>
      <c r="B225" s="11" t="s">
        <v>224</v>
      </c>
      <c r="C225" s="11" t="s">
        <v>79</v>
      </c>
      <c r="D225" s="11" t="s">
        <v>48</v>
      </c>
      <c r="E225" s="25" t="s">
        <v>789</v>
      </c>
      <c r="F225" s="25" t="s">
        <v>790</v>
      </c>
      <c r="G225" s="12" t="s">
        <v>791</v>
      </c>
      <c r="H225" s="13" t="s">
        <v>449</v>
      </c>
      <c r="I225" s="14" t="s">
        <v>499</v>
      </c>
      <c r="J225" s="4"/>
      <c r="K225" s="16"/>
      <c r="L225" s="16"/>
      <c r="M225" s="16"/>
      <c r="N225" s="16"/>
      <c r="O225" s="16"/>
      <c r="P225" s="16"/>
      <c r="Q225" s="16"/>
      <c r="R225" s="16"/>
      <c r="S225" s="17"/>
      <c r="T225" s="4">
        <v>40</v>
      </c>
      <c r="U225" s="15">
        <v>29687.5</v>
      </c>
      <c r="V225" s="15">
        <f t="shared" ref="V225" si="78">+U225*T225</f>
        <v>1187500</v>
      </c>
      <c r="W225" s="60" t="s">
        <v>1069</v>
      </c>
    </row>
    <row r="226" spans="1:23" ht="30" x14ac:dyDescent="0.25">
      <c r="A226" s="59" t="s">
        <v>1</v>
      </c>
      <c r="B226" s="11" t="s">
        <v>224</v>
      </c>
      <c r="C226" s="11" t="s">
        <v>90</v>
      </c>
      <c r="D226" s="11" t="s">
        <v>175</v>
      </c>
      <c r="E226" s="25" t="s">
        <v>792</v>
      </c>
      <c r="F226" s="25" t="s">
        <v>793</v>
      </c>
      <c r="G226" s="12" t="s">
        <v>794</v>
      </c>
      <c r="H226" s="13" t="s">
        <v>450</v>
      </c>
      <c r="I226" s="14" t="s">
        <v>503</v>
      </c>
      <c r="J226" s="4"/>
      <c r="K226" s="16"/>
      <c r="L226" s="16"/>
      <c r="M226" s="16"/>
      <c r="N226" s="16"/>
      <c r="O226" s="16"/>
      <c r="P226" s="16">
        <v>5</v>
      </c>
      <c r="Q226" s="16"/>
      <c r="R226" s="16"/>
      <c r="S226" s="17"/>
      <c r="T226" s="4">
        <f t="shared" ref="T226" si="79">SUM(J226:S226)</f>
        <v>5</v>
      </c>
      <c r="U226" s="15">
        <v>2500</v>
      </c>
      <c r="V226" s="15">
        <f t="shared" ref="V226" si="80">+U226*T226</f>
        <v>12500</v>
      </c>
      <c r="W226" s="60" t="s">
        <v>1069</v>
      </c>
    </row>
    <row r="227" spans="1:23" x14ac:dyDescent="0.25">
      <c r="A227" s="59" t="s">
        <v>1</v>
      </c>
      <c r="B227" s="11" t="s">
        <v>225</v>
      </c>
      <c r="C227" s="11" t="s">
        <v>58</v>
      </c>
      <c r="D227" s="11" t="s">
        <v>3</v>
      </c>
      <c r="E227" s="25" t="s">
        <v>795</v>
      </c>
      <c r="F227" s="25" t="s">
        <v>796</v>
      </c>
      <c r="G227" s="12" t="s">
        <v>797</v>
      </c>
      <c r="H227" s="13" t="s">
        <v>451</v>
      </c>
      <c r="I227" s="14" t="s">
        <v>500</v>
      </c>
      <c r="J227" s="4">
        <v>25</v>
      </c>
      <c r="K227" s="16"/>
      <c r="L227" s="16"/>
      <c r="M227" s="16"/>
      <c r="N227" s="16"/>
      <c r="O227" s="16"/>
      <c r="P227" s="16"/>
      <c r="Q227" s="16"/>
      <c r="R227" s="16"/>
      <c r="S227" s="17"/>
      <c r="T227" s="4">
        <v>20</v>
      </c>
      <c r="U227" s="15">
        <v>3000</v>
      </c>
      <c r="V227" s="15">
        <f t="shared" ref="V227:V230" si="81">+U227*T227</f>
        <v>60000</v>
      </c>
      <c r="W227" s="60" t="s">
        <v>1066</v>
      </c>
    </row>
    <row r="228" spans="1:23" x14ac:dyDescent="0.25">
      <c r="A228" s="59" t="s">
        <v>1</v>
      </c>
      <c r="B228" s="11" t="s">
        <v>225</v>
      </c>
      <c r="C228" s="11" t="s">
        <v>58</v>
      </c>
      <c r="D228" s="11" t="s">
        <v>44</v>
      </c>
      <c r="E228" s="25" t="s">
        <v>798</v>
      </c>
      <c r="F228" s="25" t="s">
        <v>799</v>
      </c>
      <c r="G228" s="12" t="s">
        <v>800</v>
      </c>
      <c r="H228" s="13" t="s">
        <v>452</v>
      </c>
      <c r="I228" s="14" t="s">
        <v>499</v>
      </c>
      <c r="J228" s="4">
        <v>10</v>
      </c>
      <c r="K228" s="16"/>
      <c r="L228" s="16"/>
      <c r="M228" s="16"/>
      <c r="N228" s="16"/>
      <c r="O228" s="16"/>
      <c r="P228" s="16"/>
      <c r="Q228" s="16"/>
      <c r="R228" s="16"/>
      <c r="S228" s="17"/>
      <c r="T228" s="4">
        <f t="shared" ref="T228:T230" si="82">SUM(J228:S228)</f>
        <v>10</v>
      </c>
      <c r="U228" s="15">
        <v>800</v>
      </c>
      <c r="V228" s="15">
        <f t="shared" si="81"/>
        <v>8000</v>
      </c>
      <c r="W228" s="60" t="s">
        <v>1066</v>
      </c>
    </row>
    <row r="229" spans="1:23" ht="45" x14ac:dyDescent="0.25">
      <c r="A229" s="59" t="s">
        <v>1</v>
      </c>
      <c r="B229" s="11" t="s">
        <v>225</v>
      </c>
      <c r="C229" s="11" t="s">
        <v>58</v>
      </c>
      <c r="D229" s="11" t="s">
        <v>31</v>
      </c>
      <c r="E229" s="25" t="s">
        <v>798</v>
      </c>
      <c r="F229" s="25" t="s">
        <v>801</v>
      </c>
      <c r="G229" s="23" t="s">
        <v>802</v>
      </c>
      <c r="H229" s="13" t="s">
        <v>453</v>
      </c>
      <c r="I229" s="14" t="s">
        <v>500</v>
      </c>
      <c r="J229" s="4">
        <v>10</v>
      </c>
      <c r="K229" s="16"/>
      <c r="L229" s="16"/>
      <c r="M229" s="16"/>
      <c r="N229" s="16"/>
      <c r="O229" s="16"/>
      <c r="P229" s="16"/>
      <c r="Q229" s="16"/>
      <c r="R229" s="16"/>
      <c r="S229" s="17"/>
      <c r="T229" s="4">
        <f t="shared" si="82"/>
        <v>10</v>
      </c>
      <c r="U229" s="15">
        <v>3000</v>
      </c>
      <c r="V229" s="15">
        <f t="shared" si="81"/>
        <v>30000</v>
      </c>
      <c r="W229" s="60" t="s">
        <v>1066</v>
      </c>
    </row>
    <row r="230" spans="1:23" x14ac:dyDescent="0.25">
      <c r="A230" s="59" t="s">
        <v>1</v>
      </c>
      <c r="B230" s="11" t="s">
        <v>225</v>
      </c>
      <c r="C230" s="11" t="s">
        <v>17</v>
      </c>
      <c r="D230" s="11" t="s">
        <v>181</v>
      </c>
      <c r="E230" s="25" t="s">
        <v>803</v>
      </c>
      <c r="F230" s="25" t="s">
        <v>804</v>
      </c>
      <c r="G230" s="23" t="s">
        <v>805</v>
      </c>
      <c r="H230" s="13" t="s">
        <v>454</v>
      </c>
      <c r="I230" s="14" t="s">
        <v>499</v>
      </c>
      <c r="J230" s="4">
        <v>20</v>
      </c>
      <c r="K230" s="16"/>
      <c r="L230" s="16"/>
      <c r="M230" s="16"/>
      <c r="N230" s="16"/>
      <c r="O230" s="16"/>
      <c r="P230" s="16"/>
      <c r="Q230" s="16"/>
      <c r="R230" s="16"/>
      <c r="S230" s="17"/>
      <c r="T230" s="4">
        <f t="shared" si="82"/>
        <v>20</v>
      </c>
      <c r="U230" s="15">
        <v>350</v>
      </c>
      <c r="V230" s="15">
        <f t="shared" si="81"/>
        <v>7000</v>
      </c>
      <c r="W230" s="60" t="s">
        <v>1066</v>
      </c>
    </row>
    <row r="231" spans="1:23" ht="75" x14ac:dyDescent="0.25">
      <c r="A231" s="59" t="s">
        <v>1</v>
      </c>
      <c r="B231" s="11" t="s">
        <v>225</v>
      </c>
      <c r="C231" s="11" t="s">
        <v>19</v>
      </c>
      <c r="D231" s="11" t="s">
        <v>66</v>
      </c>
      <c r="E231" s="25" t="s">
        <v>806</v>
      </c>
      <c r="F231" s="25" t="s">
        <v>807</v>
      </c>
      <c r="G231" s="23" t="s">
        <v>808</v>
      </c>
      <c r="H231" s="13" t="s">
        <v>455</v>
      </c>
      <c r="I231" s="14" t="s">
        <v>499</v>
      </c>
      <c r="J231" s="4">
        <v>40</v>
      </c>
      <c r="K231" s="16"/>
      <c r="L231" s="16"/>
      <c r="M231" s="16"/>
      <c r="N231" s="16"/>
      <c r="O231" s="16"/>
      <c r="P231" s="16"/>
      <c r="Q231" s="16"/>
      <c r="R231" s="16"/>
      <c r="S231" s="17"/>
      <c r="T231" s="4">
        <v>30</v>
      </c>
      <c r="U231" s="15">
        <v>1000</v>
      </c>
      <c r="V231" s="15">
        <f t="shared" ref="V231:V233" si="83">+U231*T231</f>
        <v>30000</v>
      </c>
      <c r="W231" s="60" t="s">
        <v>1066</v>
      </c>
    </row>
    <row r="232" spans="1:23" ht="30" x14ac:dyDescent="0.25">
      <c r="A232" s="59" t="s">
        <v>1</v>
      </c>
      <c r="B232" s="11" t="s">
        <v>225</v>
      </c>
      <c r="C232" s="11" t="s">
        <v>19</v>
      </c>
      <c r="D232" s="11" t="s">
        <v>105</v>
      </c>
      <c r="E232" s="26">
        <v>47131816</v>
      </c>
      <c r="F232" s="26">
        <v>90030177</v>
      </c>
      <c r="G232" s="19" t="s">
        <v>964</v>
      </c>
      <c r="H232" s="13" t="s">
        <v>456</v>
      </c>
      <c r="I232" s="14" t="s">
        <v>499</v>
      </c>
      <c r="J232" s="4"/>
      <c r="K232" s="16"/>
      <c r="L232" s="16"/>
      <c r="M232" s="16"/>
      <c r="N232" s="16"/>
      <c r="O232" s="16"/>
      <c r="P232" s="16"/>
      <c r="Q232" s="16"/>
      <c r="R232" s="16"/>
      <c r="S232" s="17"/>
      <c r="T232" s="4">
        <v>100</v>
      </c>
      <c r="U232" s="15">
        <v>240</v>
      </c>
      <c r="V232" s="15">
        <f t="shared" si="83"/>
        <v>24000</v>
      </c>
      <c r="W232" s="60" t="s">
        <v>1066</v>
      </c>
    </row>
    <row r="233" spans="1:23" ht="30" x14ac:dyDescent="0.25">
      <c r="A233" s="59" t="s">
        <v>1</v>
      </c>
      <c r="B233" s="11" t="s">
        <v>225</v>
      </c>
      <c r="C233" s="11" t="s">
        <v>84</v>
      </c>
      <c r="D233" s="11" t="s">
        <v>69</v>
      </c>
      <c r="E233" s="25" t="s">
        <v>809</v>
      </c>
      <c r="F233" s="25" t="s">
        <v>810</v>
      </c>
      <c r="G233" s="23" t="s">
        <v>811</v>
      </c>
      <c r="H233" s="13" t="s">
        <v>457</v>
      </c>
      <c r="I233" s="14" t="s">
        <v>499</v>
      </c>
      <c r="J233" s="4">
        <v>30</v>
      </c>
      <c r="K233" s="16"/>
      <c r="L233" s="16"/>
      <c r="M233" s="16"/>
      <c r="N233" s="16"/>
      <c r="O233" s="16"/>
      <c r="P233" s="16"/>
      <c r="Q233" s="16"/>
      <c r="R233" s="16"/>
      <c r="S233" s="17"/>
      <c r="T233" s="4">
        <v>100</v>
      </c>
      <c r="U233" s="15">
        <v>225</v>
      </c>
      <c r="V233" s="15">
        <f t="shared" si="83"/>
        <v>22500</v>
      </c>
      <c r="W233" s="60" t="s">
        <v>1066</v>
      </c>
    </row>
    <row r="234" spans="1:23" x14ac:dyDescent="0.25">
      <c r="A234" s="59" t="s">
        <v>1</v>
      </c>
      <c r="B234" s="11" t="s">
        <v>225</v>
      </c>
      <c r="C234" s="11" t="s">
        <v>55</v>
      </c>
      <c r="D234" s="11" t="s">
        <v>38</v>
      </c>
      <c r="E234" s="25" t="s">
        <v>806</v>
      </c>
      <c r="F234" s="25" t="s">
        <v>812</v>
      </c>
      <c r="G234" s="23" t="s">
        <v>813</v>
      </c>
      <c r="H234" s="13" t="s">
        <v>458</v>
      </c>
      <c r="I234" s="14" t="s">
        <v>499</v>
      </c>
      <c r="J234" s="4">
        <v>12</v>
      </c>
      <c r="K234" s="16"/>
      <c r="L234" s="16"/>
      <c r="M234" s="16"/>
      <c r="N234" s="16"/>
      <c r="O234" s="16"/>
      <c r="P234" s="16"/>
      <c r="Q234" s="16"/>
      <c r="R234" s="16"/>
      <c r="S234" s="17"/>
      <c r="T234" s="4">
        <v>75</v>
      </c>
      <c r="U234" s="15">
        <v>600</v>
      </c>
      <c r="V234" s="15">
        <f t="shared" ref="V234:V235" si="84">+U234*T234</f>
        <v>45000</v>
      </c>
      <c r="W234" s="60" t="s">
        <v>1066</v>
      </c>
    </row>
    <row r="235" spans="1:23" ht="30" x14ac:dyDescent="0.25">
      <c r="A235" s="59" t="s">
        <v>1</v>
      </c>
      <c r="B235" s="11" t="s">
        <v>225</v>
      </c>
      <c r="C235" s="11" t="s">
        <v>55</v>
      </c>
      <c r="D235" s="11" t="s">
        <v>22</v>
      </c>
      <c r="E235" s="25" t="s">
        <v>1054</v>
      </c>
      <c r="F235" s="27" t="s">
        <v>1055</v>
      </c>
      <c r="G235" s="23" t="s">
        <v>1056</v>
      </c>
      <c r="H235" s="13" t="s">
        <v>459</v>
      </c>
      <c r="I235" s="14" t="s">
        <v>499</v>
      </c>
      <c r="J235" s="4">
        <v>15</v>
      </c>
      <c r="K235" s="16"/>
      <c r="L235" s="16"/>
      <c r="M235" s="16"/>
      <c r="N235" s="16"/>
      <c r="O235" s="16"/>
      <c r="P235" s="16"/>
      <c r="Q235" s="16"/>
      <c r="R235" s="16"/>
      <c r="S235" s="17"/>
      <c r="T235" s="4">
        <v>50</v>
      </c>
      <c r="U235" s="15">
        <v>500</v>
      </c>
      <c r="V235" s="15">
        <f t="shared" si="84"/>
        <v>25000</v>
      </c>
      <c r="W235" s="60" t="s">
        <v>1066</v>
      </c>
    </row>
    <row r="236" spans="1:23" ht="30" x14ac:dyDescent="0.25">
      <c r="A236" s="59" t="s">
        <v>1</v>
      </c>
      <c r="B236" s="11" t="s">
        <v>225</v>
      </c>
      <c r="C236" s="11" t="s">
        <v>55</v>
      </c>
      <c r="D236" s="11" t="s">
        <v>103</v>
      </c>
      <c r="E236" s="25" t="s">
        <v>814</v>
      </c>
      <c r="F236" s="25" t="s">
        <v>815</v>
      </c>
      <c r="G236" s="23" t="s">
        <v>816</v>
      </c>
      <c r="H236" s="13" t="s">
        <v>460</v>
      </c>
      <c r="I236" s="14" t="s">
        <v>499</v>
      </c>
      <c r="J236" s="4">
        <v>30</v>
      </c>
      <c r="K236" s="16"/>
      <c r="L236" s="16"/>
      <c r="M236" s="16"/>
      <c r="N236" s="16"/>
      <c r="O236" s="16"/>
      <c r="P236" s="16"/>
      <c r="Q236" s="16"/>
      <c r="R236" s="16"/>
      <c r="S236" s="17"/>
      <c r="T236" s="4">
        <v>75</v>
      </c>
      <c r="U236" s="15">
        <v>500</v>
      </c>
      <c r="V236" s="15">
        <f t="shared" ref="V236:V242" si="85">+U236*T236</f>
        <v>37500</v>
      </c>
      <c r="W236" s="60" t="s">
        <v>1066</v>
      </c>
    </row>
    <row r="237" spans="1:23" ht="30" x14ac:dyDescent="0.25">
      <c r="A237" s="59" t="s">
        <v>1</v>
      </c>
      <c r="B237" s="11" t="s">
        <v>225</v>
      </c>
      <c r="C237" s="11" t="s">
        <v>55</v>
      </c>
      <c r="D237" s="11" t="s">
        <v>104</v>
      </c>
      <c r="E237" s="25" t="s">
        <v>817</v>
      </c>
      <c r="F237" s="25" t="s">
        <v>818</v>
      </c>
      <c r="G237" s="23" t="s">
        <v>819</v>
      </c>
      <c r="H237" s="13" t="s">
        <v>461</v>
      </c>
      <c r="I237" s="14" t="s">
        <v>500</v>
      </c>
      <c r="J237" s="4">
        <v>4</v>
      </c>
      <c r="K237" s="16"/>
      <c r="L237" s="16"/>
      <c r="M237" s="16"/>
      <c r="N237" s="16"/>
      <c r="O237" s="16"/>
      <c r="P237" s="16"/>
      <c r="Q237" s="16"/>
      <c r="R237" s="16"/>
      <c r="S237" s="17"/>
      <c r="T237" s="4">
        <v>30</v>
      </c>
      <c r="U237" s="15">
        <v>2000</v>
      </c>
      <c r="V237" s="15">
        <f t="shared" si="85"/>
        <v>60000</v>
      </c>
      <c r="W237" s="60" t="s">
        <v>1066</v>
      </c>
    </row>
    <row r="238" spans="1:23" ht="30" x14ac:dyDescent="0.25">
      <c r="A238" s="59" t="s">
        <v>1</v>
      </c>
      <c r="B238" s="11" t="s">
        <v>225</v>
      </c>
      <c r="C238" s="11" t="s">
        <v>86</v>
      </c>
      <c r="D238" s="11" t="s">
        <v>226</v>
      </c>
      <c r="E238" s="25" t="s">
        <v>820</v>
      </c>
      <c r="F238" s="25" t="s">
        <v>821</v>
      </c>
      <c r="G238" s="12" t="s">
        <v>822</v>
      </c>
      <c r="H238" s="13" t="s">
        <v>462</v>
      </c>
      <c r="I238" s="14" t="s">
        <v>499</v>
      </c>
      <c r="J238" s="4">
        <v>30</v>
      </c>
      <c r="K238" s="16">
        <v>10</v>
      </c>
      <c r="L238" s="16"/>
      <c r="M238" s="16"/>
      <c r="N238" s="16"/>
      <c r="O238" s="16"/>
      <c r="P238" s="16"/>
      <c r="Q238" s="16"/>
      <c r="R238" s="16"/>
      <c r="S238" s="17"/>
      <c r="T238" s="4">
        <v>50</v>
      </c>
      <c r="U238" s="15">
        <v>3500</v>
      </c>
      <c r="V238" s="15">
        <f t="shared" si="85"/>
        <v>175000</v>
      </c>
      <c r="W238" s="60" t="s">
        <v>1066</v>
      </c>
    </row>
    <row r="239" spans="1:23" x14ac:dyDescent="0.25">
      <c r="A239" s="59" t="s">
        <v>1</v>
      </c>
      <c r="B239" s="11" t="s">
        <v>225</v>
      </c>
      <c r="C239" s="11" t="s">
        <v>88</v>
      </c>
      <c r="D239" s="11" t="s">
        <v>70</v>
      </c>
      <c r="E239" s="25" t="s">
        <v>823</v>
      </c>
      <c r="F239" s="25" t="s">
        <v>1048</v>
      </c>
      <c r="G239" s="12" t="s">
        <v>1049</v>
      </c>
      <c r="H239" s="13" t="s">
        <v>463</v>
      </c>
      <c r="I239" s="14" t="s">
        <v>981</v>
      </c>
      <c r="J239" s="4">
        <v>60</v>
      </c>
      <c r="K239" s="16"/>
      <c r="L239" s="16"/>
      <c r="M239" s="16"/>
      <c r="N239" s="16"/>
      <c r="O239" s="16"/>
      <c r="P239" s="16"/>
      <c r="Q239" s="16"/>
      <c r="R239" s="16"/>
      <c r="S239" s="17"/>
      <c r="T239" s="4">
        <v>50</v>
      </c>
      <c r="U239" s="15">
        <v>7700</v>
      </c>
      <c r="V239" s="15">
        <f t="shared" si="85"/>
        <v>385000</v>
      </c>
      <c r="W239" s="60" t="s">
        <v>1066</v>
      </c>
    </row>
    <row r="240" spans="1:23" ht="45" x14ac:dyDescent="0.25">
      <c r="A240" s="59" t="s">
        <v>1</v>
      </c>
      <c r="B240" s="11" t="s">
        <v>225</v>
      </c>
      <c r="C240" s="11" t="s">
        <v>88</v>
      </c>
      <c r="D240" s="11" t="s">
        <v>227</v>
      </c>
      <c r="E240" s="25" t="s">
        <v>823</v>
      </c>
      <c r="F240" s="25" t="s">
        <v>1050</v>
      </c>
      <c r="G240" s="12" t="s">
        <v>1051</v>
      </c>
      <c r="H240" s="13" t="s">
        <v>464</v>
      </c>
      <c r="I240" s="14" t="s">
        <v>981</v>
      </c>
      <c r="J240" s="4">
        <v>50</v>
      </c>
      <c r="K240" s="16"/>
      <c r="L240" s="16"/>
      <c r="M240" s="16"/>
      <c r="N240" s="16"/>
      <c r="O240" s="16"/>
      <c r="P240" s="16"/>
      <c r="Q240" s="16"/>
      <c r="R240" s="16"/>
      <c r="S240" s="17"/>
      <c r="T240" s="4">
        <v>50</v>
      </c>
      <c r="U240" s="15">
        <v>7700</v>
      </c>
      <c r="V240" s="15">
        <f t="shared" si="85"/>
        <v>385000</v>
      </c>
      <c r="W240" s="60" t="s">
        <v>1066</v>
      </c>
    </row>
    <row r="241" spans="1:23" ht="60" x14ac:dyDescent="0.25">
      <c r="A241" s="59" t="s">
        <v>1</v>
      </c>
      <c r="B241" s="11" t="s">
        <v>225</v>
      </c>
      <c r="C241" s="11" t="s">
        <v>88</v>
      </c>
      <c r="D241" s="11" t="s">
        <v>180</v>
      </c>
      <c r="E241" s="25" t="s">
        <v>823</v>
      </c>
      <c r="F241" s="25" t="s">
        <v>1052</v>
      </c>
      <c r="G241" s="12" t="s">
        <v>1053</v>
      </c>
      <c r="H241" s="13" t="s">
        <v>465</v>
      </c>
      <c r="I241" s="14" t="s">
        <v>981</v>
      </c>
      <c r="J241" s="4">
        <v>25</v>
      </c>
      <c r="K241" s="16"/>
      <c r="L241" s="16"/>
      <c r="M241" s="16"/>
      <c r="N241" s="16"/>
      <c r="O241" s="16"/>
      <c r="P241" s="16"/>
      <c r="Q241" s="16"/>
      <c r="R241" s="16"/>
      <c r="S241" s="17"/>
      <c r="T241" s="4">
        <v>50</v>
      </c>
      <c r="U241" s="15">
        <v>7700</v>
      </c>
      <c r="V241" s="15">
        <f t="shared" si="85"/>
        <v>385000</v>
      </c>
      <c r="W241" s="60" t="s">
        <v>1066</v>
      </c>
    </row>
    <row r="242" spans="1:23" x14ac:dyDescent="0.25">
      <c r="A242" s="59" t="s">
        <v>1</v>
      </c>
      <c r="B242" s="11" t="s">
        <v>225</v>
      </c>
      <c r="C242" s="11" t="s">
        <v>7</v>
      </c>
      <c r="D242" s="11" t="s">
        <v>6</v>
      </c>
      <c r="E242" s="25" t="s">
        <v>543</v>
      </c>
      <c r="F242" s="25" t="s">
        <v>544</v>
      </c>
      <c r="G242" s="12" t="s">
        <v>545</v>
      </c>
      <c r="H242" s="13" t="s">
        <v>466</v>
      </c>
      <c r="I242" s="14" t="s">
        <v>500</v>
      </c>
      <c r="J242" s="4">
        <v>25</v>
      </c>
      <c r="K242" s="16"/>
      <c r="L242" s="16"/>
      <c r="M242" s="16"/>
      <c r="N242" s="16"/>
      <c r="O242" s="16"/>
      <c r="P242" s="16"/>
      <c r="Q242" s="16"/>
      <c r="R242" s="16"/>
      <c r="S242" s="17"/>
      <c r="T242" s="4">
        <v>50</v>
      </c>
      <c r="U242" s="15">
        <v>2500</v>
      </c>
      <c r="V242" s="15">
        <f t="shared" si="85"/>
        <v>125000</v>
      </c>
      <c r="W242" s="60" t="s">
        <v>1066</v>
      </c>
    </row>
    <row r="243" spans="1:23" x14ac:dyDescent="0.25">
      <c r="A243" s="59" t="s">
        <v>1</v>
      </c>
      <c r="B243" s="11" t="s">
        <v>225</v>
      </c>
      <c r="C243" s="11" t="s">
        <v>7</v>
      </c>
      <c r="D243" s="11" t="s">
        <v>102</v>
      </c>
      <c r="E243" s="25" t="s">
        <v>824</v>
      </c>
      <c r="F243" s="25" t="s">
        <v>825</v>
      </c>
      <c r="G243" s="12" t="s">
        <v>826</v>
      </c>
      <c r="H243" s="13" t="s">
        <v>467</v>
      </c>
      <c r="I243" s="14" t="s">
        <v>499</v>
      </c>
      <c r="J243" s="4">
        <v>30</v>
      </c>
      <c r="K243" s="16"/>
      <c r="L243" s="16"/>
      <c r="M243" s="16"/>
      <c r="N243" s="16"/>
      <c r="O243" s="16"/>
      <c r="P243" s="16"/>
      <c r="Q243" s="16"/>
      <c r="R243" s="16"/>
      <c r="S243" s="17"/>
      <c r="T243" s="4">
        <v>100</v>
      </c>
      <c r="U243" s="15">
        <v>1625</v>
      </c>
      <c r="V243" s="15">
        <f t="shared" ref="V243" si="86">+U243*T243</f>
        <v>162500</v>
      </c>
      <c r="W243" s="60" t="s">
        <v>1066</v>
      </c>
    </row>
    <row r="244" spans="1:23" x14ac:dyDescent="0.25">
      <c r="A244" s="59" t="s">
        <v>1</v>
      </c>
      <c r="B244" s="11" t="s">
        <v>228</v>
      </c>
      <c r="C244" s="11" t="s">
        <v>19</v>
      </c>
      <c r="D244" s="11" t="s">
        <v>13</v>
      </c>
      <c r="E244" s="25" t="s">
        <v>827</v>
      </c>
      <c r="F244" s="26">
        <v>90031809</v>
      </c>
      <c r="G244" s="12" t="s">
        <v>828</v>
      </c>
      <c r="H244" s="13" t="s">
        <v>468</v>
      </c>
      <c r="I244" s="14" t="s">
        <v>499</v>
      </c>
      <c r="J244" s="4">
        <v>12</v>
      </c>
      <c r="K244" s="16"/>
      <c r="L244" s="16"/>
      <c r="M244" s="16"/>
      <c r="N244" s="16"/>
      <c r="O244" s="16"/>
      <c r="P244" s="16"/>
      <c r="Q244" s="16"/>
      <c r="R244" s="16"/>
      <c r="S244" s="17"/>
      <c r="T244" s="4">
        <v>24</v>
      </c>
      <c r="U244" s="15">
        <v>350</v>
      </c>
      <c r="V244" s="15">
        <f t="shared" ref="V244:V245" si="87">+U244*T244</f>
        <v>8400</v>
      </c>
      <c r="W244" s="60" t="s">
        <v>1073</v>
      </c>
    </row>
    <row r="245" spans="1:23" x14ac:dyDescent="0.25">
      <c r="A245" s="59" t="s">
        <v>1</v>
      </c>
      <c r="B245" s="11" t="s">
        <v>228</v>
      </c>
      <c r="C245" s="11" t="s">
        <v>19</v>
      </c>
      <c r="D245" s="11" t="s">
        <v>153</v>
      </c>
      <c r="E245" s="25" t="s">
        <v>827</v>
      </c>
      <c r="F245" s="25" t="s">
        <v>829</v>
      </c>
      <c r="G245" s="23" t="s">
        <v>830</v>
      </c>
      <c r="H245" s="13" t="s">
        <v>469</v>
      </c>
      <c r="I245" s="14" t="s">
        <v>499</v>
      </c>
      <c r="J245" s="4">
        <v>15</v>
      </c>
      <c r="K245" s="16"/>
      <c r="L245" s="16"/>
      <c r="M245" s="16"/>
      <c r="N245" s="16"/>
      <c r="O245" s="16"/>
      <c r="P245" s="16"/>
      <c r="Q245" s="16"/>
      <c r="R245" s="16"/>
      <c r="S245" s="17"/>
      <c r="T245" s="4">
        <f t="shared" ref="T245" si="88">SUM(J245:S245)</f>
        <v>15</v>
      </c>
      <c r="U245" s="15">
        <v>350</v>
      </c>
      <c r="V245" s="15">
        <f t="shared" si="87"/>
        <v>5250</v>
      </c>
      <c r="W245" s="60" t="s">
        <v>1073</v>
      </c>
    </row>
    <row r="246" spans="1:23" ht="30" x14ac:dyDescent="0.25">
      <c r="A246" s="59" t="s">
        <v>1</v>
      </c>
      <c r="B246" s="11" t="s">
        <v>228</v>
      </c>
      <c r="C246" s="11" t="s">
        <v>91</v>
      </c>
      <c r="D246" s="11" t="s">
        <v>50</v>
      </c>
      <c r="E246" s="25" t="s">
        <v>831</v>
      </c>
      <c r="F246" s="25" t="s">
        <v>1062</v>
      </c>
      <c r="G246" s="23" t="s">
        <v>1063</v>
      </c>
      <c r="H246" s="13" t="s">
        <v>470</v>
      </c>
      <c r="I246" s="14" t="s">
        <v>499</v>
      </c>
      <c r="J246" s="4"/>
      <c r="K246" s="16"/>
      <c r="L246" s="16"/>
      <c r="M246" s="16"/>
      <c r="N246" s="16"/>
      <c r="O246" s="16"/>
      <c r="P246" s="16"/>
      <c r="Q246" s="16">
        <v>20</v>
      </c>
      <c r="R246" s="16"/>
      <c r="S246" s="17"/>
      <c r="T246" s="4">
        <v>16</v>
      </c>
      <c r="U246" s="15">
        <v>7000</v>
      </c>
      <c r="V246" s="15">
        <f t="shared" ref="V246" si="89">+U246*T246</f>
        <v>112000</v>
      </c>
      <c r="W246" s="60" t="s">
        <v>1073</v>
      </c>
    </row>
    <row r="247" spans="1:23" x14ac:dyDescent="0.25">
      <c r="A247" s="59" t="s">
        <v>1</v>
      </c>
      <c r="B247" s="11" t="s">
        <v>228</v>
      </c>
      <c r="C247" s="11" t="s">
        <v>7</v>
      </c>
      <c r="D247" s="11" t="s">
        <v>15</v>
      </c>
      <c r="E247" s="25" t="s">
        <v>832</v>
      </c>
      <c r="F247" s="25" t="s">
        <v>833</v>
      </c>
      <c r="G247" s="23" t="s">
        <v>834</v>
      </c>
      <c r="H247" s="13" t="s">
        <v>471</v>
      </c>
      <c r="I247" s="14" t="s">
        <v>500</v>
      </c>
      <c r="J247" s="4"/>
      <c r="K247" s="16"/>
      <c r="L247" s="16"/>
      <c r="M247" s="16"/>
      <c r="N247" s="16">
        <v>3</v>
      </c>
      <c r="O247" s="16"/>
      <c r="P247" s="16"/>
      <c r="Q247" s="16"/>
      <c r="R247" s="16"/>
      <c r="S247" s="17"/>
      <c r="T247" s="4">
        <f t="shared" ref="T247" si="90">SUM(J247:S247)</f>
        <v>3</v>
      </c>
      <c r="U247" s="15">
        <v>1600</v>
      </c>
      <c r="V247" s="15">
        <f t="shared" ref="V247" si="91">+U247*T247</f>
        <v>4800</v>
      </c>
      <c r="W247" s="60" t="s">
        <v>1073</v>
      </c>
    </row>
    <row r="248" spans="1:23" ht="30" x14ac:dyDescent="0.25">
      <c r="A248" s="59" t="s">
        <v>1</v>
      </c>
      <c r="B248" s="11" t="s">
        <v>229</v>
      </c>
      <c r="C248" s="11" t="s">
        <v>5</v>
      </c>
      <c r="D248" s="11" t="s">
        <v>9</v>
      </c>
      <c r="E248" s="25" t="s">
        <v>835</v>
      </c>
      <c r="F248" s="25" t="s">
        <v>836</v>
      </c>
      <c r="G248" s="23" t="s">
        <v>837</v>
      </c>
      <c r="H248" s="13" t="s">
        <v>472</v>
      </c>
      <c r="I248" s="14" t="s">
        <v>499</v>
      </c>
      <c r="J248" s="4">
        <v>2</v>
      </c>
      <c r="K248" s="16"/>
      <c r="L248" s="16"/>
      <c r="M248" s="16"/>
      <c r="N248" s="16"/>
      <c r="O248" s="16"/>
      <c r="P248" s="16"/>
      <c r="Q248" s="16">
        <v>4</v>
      </c>
      <c r="R248" s="16"/>
      <c r="S248" s="17"/>
      <c r="T248" s="4">
        <v>100</v>
      </c>
      <c r="U248" s="15">
        <v>34051.5</v>
      </c>
      <c r="V248" s="15">
        <f t="shared" ref="V248:V260" si="92">+U248*T248</f>
        <v>3405150</v>
      </c>
      <c r="W248" s="60" t="s">
        <v>1069</v>
      </c>
    </row>
    <row r="249" spans="1:23" x14ac:dyDescent="0.25">
      <c r="A249" s="59" t="s">
        <v>1</v>
      </c>
      <c r="B249" s="11" t="s">
        <v>230</v>
      </c>
      <c r="C249" s="11" t="s">
        <v>0</v>
      </c>
      <c r="D249" s="11" t="s">
        <v>8</v>
      </c>
      <c r="E249" s="25" t="s">
        <v>838</v>
      </c>
      <c r="F249" s="25" t="s">
        <v>839</v>
      </c>
      <c r="G249" s="23" t="s">
        <v>840</v>
      </c>
      <c r="H249" s="13" t="s">
        <v>473</v>
      </c>
      <c r="I249" s="14" t="s">
        <v>499</v>
      </c>
      <c r="J249" s="4">
        <v>2000000</v>
      </c>
      <c r="K249" s="16"/>
      <c r="L249" s="16"/>
      <c r="M249" s="16"/>
      <c r="N249" s="16"/>
      <c r="O249" s="16"/>
      <c r="P249" s="16"/>
      <c r="Q249" s="16">
        <v>10</v>
      </c>
      <c r="R249" s="16"/>
      <c r="S249" s="17"/>
      <c r="T249" s="4">
        <v>1</v>
      </c>
      <c r="U249" s="15">
        <v>4000000</v>
      </c>
      <c r="V249" s="15">
        <f t="shared" si="92"/>
        <v>4000000</v>
      </c>
      <c r="W249" s="60" t="s">
        <v>1069</v>
      </c>
    </row>
    <row r="250" spans="1:23" ht="60" x14ac:dyDescent="0.25">
      <c r="A250" s="59" t="s">
        <v>1</v>
      </c>
      <c r="B250" s="11" t="s">
        <v>230</v>
      </c>
      <c r="C250" s="11" t="s">
        <v>18</v>
      </c>
      <c r="D250" s="11" t="s">
        <v>117</v>
      </c>
      <c r="E250" s="25" t="s">
        <v>841</v>
      </c>
      <c r="F250" s="25" t="s">
        <v>842</v>
      </c>
      <c r="G250" s="23" t="s">
        <v>843</v>
      </c>
      <c r="H250" s="13" t="s">
        <v>474</v>
      </c>
      <c r="I250" s="14" t="s">
        <v>499</v>
      </c>
      <c r="J250" s="4"/>
      <c r="K250" s="16"/>
      <c r="L250" s="16"/>
      <c r="M250" s="16"/>
      <c r="N250" s="16"/>
      <c r="O250" s="16"/>
      <c r="P250" s="16">
        <v>12</v>
      </c>
      <c r="Q250" s="16"/>
      <c r="R250" s="16"/>
      <c r="S250" s="17"/>
      <c r="T250" s="4">
        <f t="shared" ref="T250:T259" si="93">SUM(J250:S250)</f>
        <v>12</v>
      </c>
      <c r="U250" s="15">
        <v>50000</v>
      </c>
      <c r="V250" s="15">
        <f t="shared" si="92"/>
        <v>600000</v>
      </c>
      <c r="W250" s="60" t="s">
        <v>1069</v>
      </c>
    </row>
    <row r="251" spans="1:23" ht="60" x14ac:dyDescent="0.25">
      <c r="A251" s="59" t="s">
        <v>1</v>
      </c>
      <c r="B251" s="11" t="s">
        <v>230</v>
      </c>
      <c r="C251" s="11" t="s">
        <v>19</v>
      </c>
      <c r="D251" s="11" t="s">
        <v>2</v>
      </c>
      <c r="E251" s="25" t="s">
        <v>844</v>
      </c>
      <c r="F251" s="25" t="s">
        <v>845</v>
      </c>
      <c r="G251" s="23" t="s">
        <v>846</v>
      </c>
      <c r="H251" s="13" t="s">
        <v>475</v>
      </c>
      <c r="I251" s="14" t="s">
        <v>499</v>
      </c>
      <c r="J251" s="4"/>
      <c r="K251" s="16"/>
      <c r="L251" s="16"/>
      <c r="M251" s="16"/>
      <c r="N251" s="16"/>
      <c r="O251" s="16"/>
      <c r="P251" s="16"/>
      <c r="Q251" s="16">
        <v>3</v>
      </c>
      <c r="R251" s="16"/>
      <c r="S251" s="17"/>
      <c r="T251" s="4">
        <f t="shared" si="93"/>
        <v>3</v>
      </c>
      <c r="U251" s="15">
        <v>26000</v>
      </c>
      <c r="V251" s="15">
        <f t="shared" si="92"/>
        <v>78000</v>
      </c>
      <c r="W251" s="60" t="s">
        <v>1069</v>
      </c>
    </row>
    <row r="252" spans="1:23" x14ac:dyDescent="0.25">
      <c r="A252" s="59" t="s">
        <v>1</v>
      </c>
      <c r="B252" s="11" t="s">
        <v>230</v>
      </c>
      <c r="C252" s="11" t="s">
        <v>54</v>
      </c>
      <c r="D252" s="11" t="s">
        <v>70</v>
      </c>
      <c r="E252" s="25" t="s">
        <v>847</v>
      </c>
      <c r="F252" s="25" t="s">
        <v>848</v>
      </c>
      <c r="G252" s="23" t="s">
        <v>849</v>
      </c>
      <c r="H252" s="13" t="s">
        <v>476</v>
      </c>
      <c r="I252" s="14" t="s">
        <v>499</v>
      </c>
      <c r="J252" s="4"/>
      <c r="K252" s="16">
        <v>5</v>
      </c>
      <c r="L252" s="16">
        <v>5</v>
      </c>
      <c r="M252" s="16">
        <v>5</v>
      </c>
      <c r="N252" s="16"/>
      <c r="O252" s="16"/>
      <c r="P252" s="16">
        <v>9</v>
      </c>
      <c r="Q252" s="16">
        <v>6</v>
      </c>
      <c r="R252" s="16"/>
      <c r="S252" s="17"/>
      <c r="T252" s="4">
        <f t="shared" si="93"/>
        <v>30</v>
      </c>
      <c r="U252" s="15">
        <v>35000</v>
      </c>
      <c r="V252" s="15">
        <f t="shared" si="92"/>
        <v>1050000</v>
      </c>
      <c r="W252" s="60" t="s">
        <v>1069</v>
      </c>
    </row>
    <row r="253" spans="1:23" ht="45" x14ac:dyDescent="0.25">
      <c r="A253" s="59" t="s">
        <v>1</v>
      </c>
      <c r="B253" s="11" t="s">
        <v>230</v>
      </c>
      <c r="C253" s="11" t="s">
        <v>54</v>
      </c>
      <c r="D253" s="11" t="s">
        <v>173</v>
      </c>
      <c r="E253" s="11" t="s">
        <v>847</v>
      </c>
      <c r="F253" s="13" t="s">
        <v>1041</v>
      </c>
      <c r="G253" s="12" t="s">
        <v>1042</v>
      </c>
      <c r="H253" s="13" t="s">
        <v>477</v>
      </c>
      <c r="I253" s="14"/>
      <c r="J253" s="4"/>
      <c r="K253" s="16"/>
      <c r="L253" s="16"/>
      <c r="M253" s="16"/>
      <c r="N253" s="16"/>
      <c r="O253" s="16"/>
      <c r="P253" s="16"/>
      <c r="Q253" s="16"/>
      <c r="R253" s="16"/>
      <c r="S253" s="17"/>
      <c r="T253" s="4">
        <f t="shared" si="93"/>
        <v>0</v>
      </c>
      <c r="U253" s="15"/>
      <c r="V253" s="15">
        <f t="shared" si="92"/>
        <v>0</v>
      </c>
      <c r="W253" s="60" t="s">
        <v>1069</v>
      </c>
    </row>
    <row r="254" spans="1:23" x14ac:dyDescent="0.25">
      <c r="A254" s="59" t="s">
        <v>1</v>
      </c>
      <c r="B254" s="11" t="s">
        <v>230</v>
      </c>
      <c r="C254" s="11" t="s">
        <v>54</v>
      </c>
      <c r="D254" s="11" t="s">
        <v>22</v>
      </c>
      <c r="E254" s="25" t="s">
        <v>847</v>
      </c>
      <c r="F254" s="25" t="s">
        <v>850</v>
      </c>
      <c r="G254" s="23" t="s">
        <v>851</v>
      </c>
      <c r="H254" s="13" t="s">
        <v>478</v>
      </c>
      <c r="I254" s="14" t="s">
        <v>499</v>
      </c>
      <c r="J254" s="4"/>
      <c r="K254" s="16">
        <v>5</v>
      </c>
      <c r="L254" s="16"/>
      <c r="M254" s="16"/>
      <c r="N254" s="16"/>
      <c r="O254" s="16"/>
      <c r="P254" s="16"/>
      <c r="Q254" s="16"/>
      <c r="R254" s="16"/>
      <c r="S254" s="17"/>
      <c r="T254" s="4">
        <f t="shared" si="93"/>
        <v>5</v>
      </c>
      <c r="U254" s="15">
        <v>29400</v>
      </c>
      <c r="V254" s="15">
        <f t="shared" si="92"/>
        <v>147000</v>
      </c>
      <c r="W254" s="60" t="s">
        <v>1069</v>
      </c>
    </row>
    <row r="255" spans="1:23" ht="45" x14ac:dyDescent="0.25">
      <c r="A255" s="59" t="s">
        <v>1</v>
      </c>
      <c r="B255" s="11" t="s">
        <v>230</v>
      </c>
      <c r="C255" s="11" t="s">
        <v>86</v>
      </c>
      <c r="D255" s="11" t="s">
        <v>2</v>
      </c>
      <c r="E255" s="25" t="s">
        <v>852</v>
      </c>
      <c r="F255" s="25" t="s">
        <v>853</v>
      </c>
      <c r="G255" s="23" t="s">
        <v>854</v>
      </c>
      <c r="H255" s="13" t="s">
        <v>479</v>
      </c>
      <c r="I255" s="14" t="s">
        <v>499</v>
      </c>
      <c r="J255" s="4">
        <v>1</v>
      </c>
      <c r="K255" s="16"/>
      <c r="L255" s="16"/>
      <c r="M255" s="16"/>
      <c r="N255" s="16"/>
      <c r="O255" s="16"/>
      <c r="P255" s="16"/>
      <c r="Q255" s="16"/>
      <c r="R255" s="16"/>
      <c r="S255" s="17"/>
      <c r="T255" s="4">
        <f t="shared" si="93"/>
        <v>1</v>
      </c>
      <c r="U255" s="15">
        <v>125000</v>
      </c>
      <c r="V255" s="15">
        <f t="shared" si="92"/>
        <v>125000</v>
      </c>
      <c r="W255" s="60" t="s">
        <v>1069</v>
      </c>
    </row>
    <row r="256" spans="1:23" ht="30" x14ac:dyDescent="0.25">
      <c r="A256" s="59" t="s">
        <v>1</v>
      </c>
      <c r="B256" s="11" t="s">
        <v>230</v>
      </c>
      <c r="C256" s="11" t="s">
        <v>89</v>
      </c>
      <c r="D256" s="11" t="s">
        <v>16</v>
      </c>
      <c r="E256" s="25" t="s">
        <v>855</v>
      </c>
      <c r="F256" s="25" t="s">
        <v>856</v>
      </c>
      <c r="G256" s="23" t="s">
        <v>857</v>
      </c>
      <c r="H256" s="13" t="s">
        <v>480</v>
      </c>
      <c r="I256" s="14" t="s">
        <v>499</v>
      </c>
      <c r="J256" s="4"/>
      <c r="K256" s="16"/>
      <c r="L256" s="16"/>
      <c r="M256" s="16"/>
      <c r="N256" s="16"/>
      <c r="O256" s="16"/>
      <c r="P256" s="16"/>
      <c r="Q256" s="16">
        <v>2</v>
      </c>
      <c r="R256" s="16"/>
      <c r="S256" s="17"/>
      <c r="T256" s="4">
        <f t="shared" si="93"/>
        <v>2</v>
      </c>
      <c r="U256" s="15">
        <v>125000</v>
      </c>
      <c r="V256" s="15">
        <f t="shared" si="92"/>
        <v>250000</v>
      </c>
      <c r="W256" s="60" t="s">
        <v>1069</v>
      </c>
    </row>
    <row r="257" spans="1:23" ht="60" x14ac:dyDescent="0.25">
      <c r="A257" s="59" t="s">
        <v>1</v>
      </c>
      <c r="B257" s="11" t="s">
        <v>230</v>
      </c>
      <c r="C257" s="11" t="s">
        <v>7</v>
      </c>
      <c r="D257" s="11" t="s">
        <v>114</v>
      </c>
      <c r="E257" s="25" t="s">
        <v>858</v>
      </c>
      <c r="F257" s="25" t="s">
        <v>859</v>
      </c>
      <c r="G257" s="23" t="s">
        <v>860</v>
      </c>
      <c r="H257" s="13" t="s">
        <v>481</v>
      </c>
      <c r="I257" s="14" t="s">
        <v>499</v>
      </c>
      <c r="J257" s="4"/>
      <c r="K257" s="16"/>
      <c r="L257" s="16"/>
      <c r="M257" s="16"/>
      <c r="N257" s="16"/>
      <c r="O257" s="16"/>
      <c r="P257" s="16">
        <v>5</v>
      </c>
      <c r="Q257" s="16"/>
      <c r="R257" s="16"/>
      <c r="S257" s="17"/>
      <c r="T257" s="4">
        <f t="shared" si="93"/>
        <v>5</v>
      </c>
      <c r="U257" s="15">
        <v>140000</v>
      </c>
      <c r="V257" s="15">
        <f t="shared" si="92"/>
        <v>700000</v>
      </c>
      <c r="W257" s="60" t="s">
        <v>1069</v>
      </c>
    </row>
    <row r="258" spans="1:23" ht="90" x14ac:dyDescent="0.25">
      <c r="A258" s="59" t="s">
        <v>1</v>
      </c>
      <c r="B258" s="11" t="s">
        <v>230</v>
      </c>
      <c r="C258" s="11" t="s">
        <v>7</v>
      </c>
      <c r="D258" s="11" t="s">
        <v>63</v>
      </c>
      <c r="E258" s="25" t="s">
        <v>861</v>
      </c>
      <c r="F258" s="27" t="s">
        <v>862</v>
      </c>
      <c r="G258" s="12" t="s">
        <v>863</v>
      </c>
      <c r="H258" s="13" t="s">
        <v>482</v>
      </c>
      <c r="I258" s="14" t="s">
        <v>499</v>
      </c>
      <c r="J258" s="4">
        <v>2</v>
      </c>
      <c r="K258" s="16"/>
      <c r="L258" s="16"/>
      <c r="M258" s="16"/>
      <c r="N258" s="16"/>
      <c r="O258" s="16"/>
      <c r="P258" s="16">
        <v>1</v>
      </c>
      <c r="Q258" s="16"/>
      <c r="R258" s="16"/>
      <c r="S258" s="17"/>
      <c r="T258" s="4">
        <f t="shared" si="93"/>
        <v>3</v>
      </c>
      <c r="U258" s="15">
        <v>350000</v>
      </c>
      <c r="V258" s="15">
        <f t="shared" si="92"/>
        <v>1050000</v>
      </c>
      <c r="W258" s="60" t="s">
        <v>1069</v>
      </c>
    </row>
    <row r="259" spans="1:23" ht="75" x14ac:dyDescent="0.25">
      <c r="A259" s="59" t="s">
        <v>1</v>
      </c>
      <c r="B259" s="11" t="s">
        <v>231</v>
      </c>
      <c r="C259" s="11" t="s">
        <v>58</v>
      </c>
      <c r="D259" s="11" t="s">
        <v>16</v>
      </c>
      <c r="E259" s="25" t="s">
        <v>864</v>
      </c>
      <c r="F259" s="25" t="s">
        <v>865</v>
      </c>
      <c r="G259" s="23" t="s">
        <v>866</v>
      </c>
      <c r="H259" s="13" t="s">
        <v>483</v>
      </c>
      <c r="I259" s="14" t="s">
        <v>499</v>
      </c>
      <c r="J259" s="4"/>
      <c r="K259" s="16"/>
      <c r="L259" s="16"/>
      <c r="M259" s="16"/>
      <c r="N259" s="16">
        <v>1</v>
      </c>
      <c r="O259" s="16"/>
      <c r="P259" s="16"/>
      <c r="Q259" s="16"/>
      <c r="R259" s="16"/>
      <c r="S259" s="17"/>
      <c r="T259" s="4">
        <f t="shared" si="93"/>
        <v>1</v>
      </c>
      <c r="U259" s="15">
        <f>275000+111100</f>
        <v>386100</v>
      </c>
      <c r="V259" s="15">
        <f t="shared" si="92"/>
        <v>386100</v>
      </c>
      <c r="W259" s="60" t="s">
        <v>1069</v>
      </c>
    </row>
    <row r="260" spans="1:23" ht="15.75" thickBot="1" x14ac:dyDescent="0.3">
      <c r="A260" s="69" t="s">
        <v>1</v>
      </c>
      <c r="B260" s="70" t="s">
        <v>231</v>
      </c>
      <c r="C260" s="70" t="s">
        <v>17</v>
      </c>
      <c r="D260" s="70" t="s">
        <v>99</v>
      </c>
      <c r="E260" s="71" t="s">
        <v>1043</v>
      </c>
      <c r="F260" s="71" t="s">
        <v>1044</v>
      </c>
      <c r="G260" s="72" t="s">
        <v>1045</v>
      </c>
      <c r="H260" s="73" t="s">
        <v>484</v>
      </c>
      <c r="I260" s="74" t="s">
        <v>499</v>
      </c>
      <c r="J260" s="75"/>
      <c r="K260" s="76"/>
      <c r="L260" s="76"/>
      <c r="M260" s="76"/>
      <c r="N260" s="76">
        <v>2</v>
      </c>
      <c r="O260" s="76"/>
      <c r="P260" s="76"/>
      <c r="Q260" s="76"/>
      <c r="R260" s="76"/>
      <c r="S260" s="77"/>
      <c r="T260" s="75">
        <f t="shared" ref="T260" si="94">SUM(J260:S260)</f>
        <v>2</v>
      </c>
      <c r="U260" s="78">
        <v>45000</v>
      </c>
      <c r="V260" s="78">
        <f t="shared" si="92"/>
        <v>90000</v>
      </c>
      <c r="W260" s="79" t="s">
        <v>1069</v>
      </c>
    </row>
    <row r="261" spans="1:23" x14ac:dyDescent="0.25">
      <c r="V261" s="3"/>
    </row>
    <row r="262" spans="1:23" x14ac:dyDescent="0.25">
      <c r="V262" s="31"/>
    </row>
    <row r="263" spans="1:23" x14ac:dyDescent="0.25">
      <c r="V263" s="3"/>
    </row>
  </sheetData>
  <protectedRanges>
    <protectedRange sqref="L6:N247 P6:P247 R6:S247" name="Rango1"/>
    <protectedRange sqref="K6:K247" name="Rango1_1"/>
    <protectedRange sqref="O6:O247" name="Rango1_2"/>
    <protectedRange sqref="Q6:Q126 Q128:Q247" name="Rango1_3"/>
    <protectedRange sqref="P248:P260 R248:S260 L248:N260" name="Rango1_4"/>
    <protectedRange sqref="K248:K260" name="Rango1_1_1"/>
    <protectedRange sqref="O248:O260" name="Rango1_2_1"/>
    <protectedRange sqref="Q248:Q260" name="Rango1_3_1"/>
  </protectedRanges>
  <autoFilter ref="A5:W260"/>
  <mergeCells count="4">
    <mergeCell ref="A1:V2"/>
    <mergeCell ref="A4:D4"/>
    <mergeCell ref="E4:F4"/>
    <mergeCell ref="A3:V3"/>
  </mergeCells>
  <hyperlinks>
    <hyperlink ref="G45" display="YODO SALICILICO AL 2%, DE USO EXTERNO, ENVASE 1 L"/>
  </hyperlinks>
  <pageMargins left="0.70866141732283472" right="0.70866141732283472" top="0.74803149606299213" bottom="0.74803149606299213" header="0.31496062992125984" footer="0.31496062992125984"/>
  <pageSetup orientation="landscape" verticalDpi="599" r:id="rId1"/>
  <ignoredErrors>
    <ignoredError sqref="A25:D25 A6:D6 A21:D21 A17:D17 A7:D7 A8:D8 A9:D9 A10:D10 A11:D11 A12:D12 A13:D13 A14:D14 A15:D15 A16:D16 A18:D18 A19:D19 A20:D20 A22:D22 A23:D23 A26:D26 A27:D27 A28:D28 A29:D29 A30:D30 A31:D31 A32:D32 A33:D33 A34:D34 A35:D35 A36:D36 A37:D37 A38:D38 A39:D41 A42:D42 A43:D43 A44:D44 A45:D45 A46:D46 A47:D47 A48:D48 A49:D49 A50:D50 A51:D51 A52:D52 A53:D53 A54:D54 A55:D55 A56:D56 A57:D58 A59:D59 A60:D60 A61:D61 A62:D62 A63:D63 A64:D64 A65:D65 A66:D66 A67:D67 A68:D68 A69:D69 A70:D70 A71:D71 A72:D72 A73:D73 A74:D74 A75:D76 A77:D77 A78:D78 A79:D81 A82:D84 A85:D85 A86:D86 A87:D87 A88:D91 A92:D92 A93:D95 A96:D96 A97:D97 A98:D98 A99:D99 A100:D101 A102:D102 A103:D104 A105:D106 A107:D107 A108:D108 A109:D109 A110:D111 A112:D112 A113:D113 A114:D114 A115:D115 A116:D116 A117:D117 A118:D118 A119:D119 A120:D120 A121:D121 A122:D122 A123:D124 A125:D125 A126:D126 A128:D128 A129:D129 A130:D130 A131:D131 A132:D132 A133:D133 A134:D134 A135:D135 A136:D136 A137:D137 A138:D138 A139:D139 A140:D140 A141:D141 A142:D143 A144:D145 A146:D146 A147:D147 A148:D148 A149:D149 A150:D150 A151:D151 A152:D152 A153:D153 A154:D154 A155:D155 A156:D156 A157:D157 A158:D158 A159:D159 A160:D160 A161:D161 A162:D162 A163:D163 A164:D164 A165:D169 A170:D170 A171:D171 A172:D174 A175:D175 A176:D177 A178:D178 A179:D179 A180:D180 A181:D181 A182:D182 A183:D183 A184:D184 A185:D185 A186:D186 A187:D187 A188:D188 A189:D189 A190:D190 A191:D191 A192:D192 A193:D193 A194:D195 A196:D196 A197:D198 A199:D200 A201:D201 A202:D202 A204:D205 A206:D206 A207:D208 A209:D209 A210:D210 A211:D212 A213:D213 A214:D215 A216:D216 A217:D219 A220:D220 A221:D221 A222:D222 A223:D224 A225:D225 A226:D226 A227:D227 A228:D228 A229:D229 A230:D230 A231:D231 A232:D232 A233:D233 A234:D234 A235:D235 A236:D236 A237:D237 A238:D238 A239:D241 A242:D242 A243:D243 A244:D244 A245:D245 A246:D246 A247:D247 A127:D127 A203:D203"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Departamento</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rodriguezrp</dc:creator>
  <cp:lastModifiedBy>Alejandra Jimenez Salazar</cp:lastModifiedBy>
  <cp:lastPrinted>2016-11-09T20:22:01Z</cp:lastPrinted>
  <dcterms:created xsi:type="dcterms:W3CDTF">2010-12-03T20:13:04Z</dcterms:created>
  <dcterms:modified xsi:type="dcterms:W3CDTF">2017-01-03T21:46:33Z</dcterms:modified>
</cp:coreProperties>
</file>